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년업무\2.업무추진비\5. 수정_사전정보공표(2021~2022)\"/>
    </mc:Choice>
  </mc:AlternateContent>
  <bookViews>
    <workbookView xWindow="0" yWindow="0" windowWidth="23040" windowHeight="9105"/>
  </bookViews>
  <sheets>
    <sheet name="요약_6월" sheetId="1" r:id="rId1"/>
    <sheet name="상세내역_6월" sheetId="2" r:id="rId2"/>
  </sheets>
  <definedNames>
    <definedName name="_xlnm._FilterDatabase" localSheetId="1" hidden="1">상세내역_6월!$A$4:$H$66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 l="1"/>
  <c r="B7" i="1"/>
  <c r="B6" i="1"/>
  <c r="B5" i="1"/>
  <c r="B4" i="1"/>
  <c r="B3" i="1"/>
  <c r="C7" i="1" l="1"/>
  <c r="C6" i="1"/>
  <c r="C5" i="1"/>
  <c r="B8" i="1"/>
  <c r="C8" i="1" l="1"/>
</calcChain>
</file>

<file path=xl/sharedStrings.xml><?xml version="1.0" encoding="utf-8"?>
<sst xmlns="http://schemas.openxmlformats.org/spreadsheetml/2006/main" count="330" uniqueCount="175">
  <si>
    <t>임원 업무추진비(2021년6월) 사용내역</t>
    <phoneticPr fontId="3" type="noConversion"/>
  </si>
  <si>
    <t>집행자</t>
  </si>
  <si>
    <r>
      <rPr>
        <b/>
        <sz val="11"/>
        <color indexed="64"/>
        <rFont val="돋움"/>
        <family val="3"/>
        <charset val="129"/>
      </rPr>
      <t>집행내역</t>
    </r>
    <r>
      <rPr>
        <b/>
        <sz val="11"/>
        <color indexed="64"/>
        <rFont val="Arial"/>
        <family val="2"/>
      </rPr>
      <t>(</t>
    </r>
    <r>
      <rPr>
        <b/>
        <sz val="11"/>
        <color indexed="64"/>
        <rFont val="돋움"/>
        <family val="3"/>
        <charset val="129"/>
      </rPr>
      <t>개수</t>
    </r>
    <r>
      <rPr>
        <b/>
        <sz val="11"/>
        <color indexed="64"/>
        <rFont val="Arial"/>
        <family val="2"/>
      </rPr>
      <t>)</t>
    </r>
  </si>
  <si>
    <r>
      <rPr>
        <b/>
        <sz val="11"/>
        <color indexed="64"/>
        <rFont val="돋움"/>
        <family val="3"/>
        <charset val="129"/>
      </rPr>
      <t>집행금액</t>
    </r>
    <r>
      <rPr>
        <b/>
        <sz val="11"/>
        <color indexed="64"/>
        <rFont val="Arial"/>
        <family val="2"/>
      </rPr>
      <t>(</t>
    </r>
    <r>
      <rPr>
        <b/>
        <sz val="11"/>
        <color indexed="64"/>
        <rFont val="돋움"/>
        <family val="3"/>
        <charset val="129"/>
      </rPr>
      <t>원</t>
    </r>
    <r>
      <rPr>
        <b/>
        <sz val="11"/>
        <color indexed="64"/>
        <rFont val="Arial"/>
        <family val="2"/>
      </rPr>
      <t>)</t>
    </r>
  </si>
  <si>
    <t>1. 이사장</t>
  </si>
  <si>
    <t>2. 상임감사</t>
  </si>
  <si>
    <t>3. 경영기획이사</t>
  </si>
  <si>
    <t>4. 자원보전이사</t>
  </si>
  <si>
    <t>5. 탐방관리이사</t>
  </si>
  <si>
    <t>총합계</t>
  </si>
  <si>
    <t>임원 업무추진비(2021년 6월) 사용내역</t>
    <phoneticPr fontId="3" type="noConversion"/>
  </si>
  <si>
    <t>(단위 : 원)</t>
  </si>
  <si>
    <t>사용일자</t>
  </si>
  <si>
    <t>집행내역</t>
  </si>
  <si>
    <t>사용처(장소)</t>
  </si>
  <si>
    <t>집행대상자</t>
    <phoneticPr fontId="3" type="noConversion"/>
  </si>
  <si>
    <t>집행구분</t>
  </si>
  <si>
    <t>인원</t>
  </si>
  <si>
    <t>집행금액</t>
  </si>
  <si>
    <t>1. 이사장</t>
    <phoneticPr fontId="3" type="noConversion"/>
  </si>
  <si>
    <t>공원관리 등을 위한 유관기관 업무 협의</t>
    <phoneticPr fontId="3" type="noConversion"/>
  </si>
  <si>
    <t>내부직원</t>
    <phoneticPr fontId="3" type="noConversion"/>
  </si>
  <si>
    <t>카드</t>
    <phoneticPr fontId="3" type="noConversion"/>
  </si>
  <si>
    <t>1. 이사장</t>
    <phoneticPr fontId="3" type="noConversion"/>
  </si>
  <si>
    <t>공원관리 등을 위한 유관기관 업무 협의</t>
    <phoneticPr fontId="3" type="noConversion"/>
  </si>
  <si>
    <t>내부직원</t>
    <phoneticPr fontId="3" type="noConversion"/>
  </si>
  <si>
    <t>카드</t>
    <phoneticPr fontId="3" type="noConversion"/>
  </si>
  <si>
    <t>1. 이사장</t>
    <phoneticPr fontId="3" type="noConversion"/>
  </si>
  <si>
    <t>내부직원</t>
    <phoneticPr fontId="3" type="noConversion"/>
  </si>
  <si>
    <t>유관기관</t>
    <phoneticPr fontId="3" type="noConversion"/>
  </si>
  <si>
    <t>공원관리 등을 위한 국회 업무 협의</t>
    <phoneticPr fontId="3" type="noConversion"/>
  </si>
  <si>
    <t>참복집
(☎02-2011-0777)</t>
    <phoneticPr fontId="3" type="noConversion"/>
  </si>
  <si>
    <t>카드</t>
    <phoneticPr fontId="3" type="noConversion"/>
  </si>
  <si>
    <t>공원관리 등을 위한 국회 업무 협의</t>
    <phoneticPr fontId="3" type="noConversion"/>
  </si>
  <si>
    <t>금산생대구
(☎02-782-2994)</t>
    <phoneticPr fontId="3" type="noConversion"/>
  </si>
  <si>
    <t>공원관리 등을 위한 언론사 업무 협의</t>
    <phoneticPr fontId="3" type="noConversion"/>
  </si>
  <si>
    <t>해원
(☎033-744-5400)</t>
    <phoneticPr fontId="3" type="noConversion"/>
  </si>
  <si>
    <t>유관기관</t>
    <phoneticPr fontId="3" type="noConversion"/>
  </si>
  <si>
    <t>공원관리 등을 위한 유관기관 업무 협의</t>
    <phoneticPr fontId="3" type="noConversion"/>
  </si>
  <si>
    <t>티원
(☎02-392-0985)</t>
    <phoneticPr fontId="3" type="noConversion"/>
  </si>
  <si>
    <t>카드</t>
    <phoneticPr fontId="3" type="noConversion"/>
  </si>
  <si>
    <t>삼호복집
(☎02-337-9019)</t>
    <phoneticPr fontId="3" type="noConversion"/>
  </si>
  <si>
    <t>주식회사해원
(☎033-744-5400)</t>
    <phoneticPr fontId="3" type="noConversion"/>
  </si>
  <si>
    <t>카드</t>
    <phoneticPr fontId="3" type="noConversion"/>
  </si>
  <si>
    <t>2. 상임감사</t>
    <phoneticPr fontId="3" type="noConversion"/>
  </si>
  <si>
    <t>공원관리 관련 업무협의</t>
    <phoneticPr fontId="3" type="noConversion"/>
  </si>
  <si>
    <t>소문난해물찜
(☎033-762-0065)</t>
    <phoneticPr fontId="3" type="noConversion"/>
  </si>
  <si>
    <t>2. 상임감사</t>
    <phoneticPr fontId="3" type="noConversion"/>
  </si>
  <si>
    <t>공원관리 관련 업무협의</t>
    <phoneticPr fontId="3" type="noConversion"/>
  </si>
  <si>
    <t>공원관리 관련 업무협의</t>
    <phoneticPr fontId="3" type="noConversion"/>
  </si>
  <si>
    <t>공원관리 관련 업무 회의</t>
    <phoneticPr fontId="3" type="noConversion"/>
  </si>
  <si>
    <t>진
(☎061-473-1118)</t>
    <phoneticPr fontId="3" type="noConversion"/>
  </si>
  <si>
    <t>내부직원</t>
    <phoneticPr fontId="3" type="noConversion"/>
  </si>
  <si>
    <t>무주뚝배기
(☎063-322-3097)</t>
    <phoneticPr fontId="3" type="noConversion"/>
  </si>
  <si>
    <t>내부직원</t>
    <phoneticPr fontId="3" type="noConversion"/>
  </si>
  <si>
    <t>공원관리 관련 업무 회의</t>
    <phoneticPr fontId="3" type="noConversion"/>
  </si>
  <si>
    <t>개건너이사왔네
(☎033-763-4434)</t>
    <phoneticPr fontId="3" type="noConversion"/>
  </si>
  <si>
    <t>공원관리 관련 업무 회의</t>
    <phoneticPr fontId="3" type="noConversion"/>
  </si>
  <si>
    <t>머구소
(☎033-742-7371)</t>
    <phoneticPr fontId="3" type="noConversion"/>
  </si>
  <si>
    <t>유관기관</t>
    <phoneticPr fontId="3" type="noConversion"/>
  </si>
  <si>
    <t>카드</t>
    <phoneticPr fontId="3" type="noConversion"/>
  </si>
  <si>
    <t>자원보호활동 관련 회의</t>
    <phoneticPr fontId="3" type="noConversion"/>
  </si>
  <si>
    <t>신한산회집
(☎033-638-6964)</t>
    <phoneticPr fontId="3" type="noConversion"/>
  </si>
  <si>
    <t>내부직원</t>
    <phoneticPr fontId="3" type="noConversion"/>
  </si>
  <si>
    <t>2. 상임감사</t>
    <phoneticPr fontId="3" type="noConversion"/>
  </si>
  <si>
    <t>공원관리 관련 업무 협의</t>
    <phoneticPr fontId="3" type="noConversion"/>
  </si>
  <si>
    <t>부산항횟집
(☎033-766-5600)</t>
    <phoneticPr fontId="3" type="noConversion"/>
  </si>
  <si>
    <t>2. 상임감사</t>
    <phoneticPr fontId="3" type="noConversion"/>
  </si>
  <si>
    <t>괴강민물매운탕
(☎033-734-4556)</t>
    <phoneticPr fontId="3" type="noConversion"/>
  </si>
  <si>
    <t>자원보호활동 관련 회의</t>
    <phoneticPr fontId="3" type="noConversion"/>
  </si>
  <si>
    <t>목원떡갈비
(☎033-732-1155)</t>
    <phoneticPr fontId="3" type="noConversion"/>
  </si>
  <si>
    <t>3. 경영기획이사</t>
    <phoneticPr fontId="3" type="noConversion"/>
  </si>
  <si>
    <t>국립공원사업관련 업무 협의</t>
    <phoneticPr fontId="3" type="noConversion"/>
  </si>
  <si>
    <t>자하동해식당
(☎033-735-1266)</t>
    <phoneticPr fontId="3" type="noConversion"/>
  </si>
  <si>
    <t>국립공원사업 관련 도시락 간담회</t>
    <phoneticPr fontId="3" type="noConversion"/>
  </si>
  <si>
    <t>홍스키친
(☎050713252332)</t>
    <phoneticPr fontId="3" type="noConversion"/>
  </si>
  <si>
    <t>공원관리 관련 업무 협의</t>
    <phoneticPr fontId="3" type="noConversion"/>
  </si>
  <si>
    <t>4. 자원보전이사</t>
    <phoneticPr fontId="3" type="noConversion"/>
  </si>
  <si>
    <t>국립공원 돌발해충 대응 업무협의</t>
    <phoneticPr fontId="3" type="noConversion"/>
  </si>
  <si>
    <t>4. 자원보전이사</t>
    <phoneticPr fontId="3" type="noConversion"/>
  </si>
  <si>
    <t>국립공원 산불예방 협력 업무협의</t>
    <phoneticPr fontId="3" type="noConversion"/>
  </si>
  <si>
    <t>흙심
(☎033-735-0370)</t>
    <phoneticPr fontId="3" type="noConversion"/>
  </si>
  <si>
    <t>유관기관</t>
    <phoneticPr fontId="3" type="noConversion"/>
  </si>
  <si>
    <t>재난예경보 관련 업무회의</t>
    <phoneticPr fontId="3" type="noConversion"/>
  </si>
  <si>
    <t>국립공원 산림생태계 보전 업무협의</t>
    <phoneticPr fontId="3" type="noConversion"/>
  </si>
  <si>
    <t>황골양지가든
(☎033-732-4947)</t>
    <phoneticPr fontId="3" type="noConversion"/>
  </si>
  <si>
    <t>멸종위기야생생물 보전 업무협의</t>
    <phoneticPr fontId="3" type="noConversion"/>
  </si>
  <si>
    <t>삼천포
(☎033-761-3100)</t>
    <phoneticPr fontId="3" type="noConversion"/>
  </si>
  <si>
    <t>국립공원 산불예방 협력 업무협의</t>
    <phoneticPr fontId="3" type="noConversion"/>
  </si>
  <si>
    <t>유관기관</t>
    <phoneticPr fontId="3" type="noConversion"/>
  </si>
  <si>
    <t>국립공원 희귀식물 복원 업무협의</t>
    <phoneticPr fontId="3" type="noConversion"/>
  </si>
  <si>
    <t>운채
(☎033-747-1993)</t>
    <phoneticPr fontId="3" type="noConversion"/>
  </si>
  <si>
    <t>유관기관</t>
    <phoneticPr fontId="3" type="noConversion"/>
  </si>
  <si>
    <t>국립공원 산림자원 보전 업무협의</t>
    <phoneticPr fontId="3" type="noConversion"/>
  </si>
  <si>
    <t>광양보쌈막국수
(☎033-734-9588)</t>
    <phoneticPr fontId="3" type="noConversion"/>
  </si>
  <si>
    <t>국립공원 자원보호 업무협의</t>
    <phoneticPr fontId="3" type="noConversion"/>
  </si>
  <si>
    <t>미돈미가 혁신점
(☎033-747-8647)</t>
    <phoneticPr fontId="3" type="noConversion"/>
  </si>
  <si>
    <t>유관기관</t>
    <phoneticPr fontId="3" type="noConversion"/>
  </si>
  <si>
    <t>5. 탐방관리이사</t>
    <phoneticPr fontId="3" type="noConversion"/>
  </si>
  <si>
    <t>국립공원 신규 생태관광정책 관련 간담회</t>
    <phoneticPr fontId="3" type="noConversion"/>
  </si>
  <si>
    <t>경희궁 광화문본점
(☎02-723-9297)</t>
    <phoneticPr fontId="3" type="noConversion"/>
  </si>
  <si>
    <t>탐방정책개발(탐방인프라)을 위한 간담회</t>
    <phoneticPr fontId="3" type="noConversion"/>
  </si>
  <si>
    <t>서산꽃게전문점
(☎02-719-9693)</t>
    <phoneticPr fontId="3" type="noConversion"/>
  </si>
  <si>
    <t>내부직원</t>
    <phoneticPr fontId="3" type="noConversion"/>
  </si>
  <si>
    <t>카드</t>
    <phoneticPr fontId="3" type="noConversion"/>
  </si>
  <si>
    <t>5. 탐방관리이사</t>
    <phoneticPr fontId="3" type="noConversion"/>
  </si>
  <si>
    <t>비대면 예약시스템 탐방정책 구축 간담회</t>
    <phoneticPr fontId="3" type="noConversion"/>
  </si>
  <si>
    <t>바다회명가 해원
(☎0507-1436-5402)</t>
    <phoneticPr fontId="3" type="noConversion"/>
  </si>
  <si>
    <t>유관기관</t>
    <phoneticPr fontId="3" type="noConversion"/>
  </si>
  <si>
    <t>탐방정책개발(탐방인프라)을 위한 간담회</t>
    <phoneticPr fontId="3" type="noConversion"/>
  </si>
  <si>
    <t>바다회명가 해원
(☎0507-1436-5402)</t>
    <phoneticPr fontId="3" type="noConversion"/>
  </si>
  <si>
    <t>탐방정책개발(야영장)을 위한 간담회</t>
    <phoneticPr fontId="3" type="noConversion"/>
  </si>
  <si>
    <t>스시노백쉐프
(☎033-733-5802)</t>
    <phoneticPr fontId="3" type="noConversion"/>
  </si>
  <si>
    <t>국립공원 탐방정책추진을 위한 간담회</t>
    <phoneticPr fontId="3" type="noConversion"/>
  </si>
  <si>
    <t>앤트빌라
(☎033-731-9900)</t>
    <phoneticPr fontId="3" type="noConversion"/>
  </si>
  <si>
    <t>내부직원</t>
    <phoneticPr fontId="3" type="noConversion"/>
  </si>
  <si>
    <t>국립공원 탐방인프라 관련 간담회</t>
    <phoneticPr fontId="3" type="noConversion"/>
  </si>
  <si>
    <t>신시골집
(☎033-742-0047)</t>
    <phoneticPr fontId="3" type="noConversion"/>
  </si>
  <si>
    <t>탐방문화개선을 위한 직원 간담회</t>
    <phoneticPr fontId="3" type="noConversion"/>
  </si>
  <si>
    <t>보배순대국밥
(☎033-766-0987)</t>
    <phoneticPr fontId="3" type="noConversion"/>
  </si>
  <si>
    <t>카드</t>
    <phoneticPr fontId="3" type="noConversion"/>
  </si>
  <si>
    <t>국립공원 자원보호 활동을 위한 간담회</t>
    <phoneticPr fontId="3" type="noConversion"/>
  </si>
  <si>
    <t>뱃노리횟집
(☎0507-1303-6860)</t>
    <phoneticPr fontId="3" type="noConversion"/>
  </si>
  <si>
    <t>국립공원 자원보호 활동을 위한 간담회</t>
    <phoneticPr fontId="3" type="noConversion"/>
  </si>
  <si>
    <t>202식당
(☎033-734-0101)</t>
    <phoneticPr fontId="3" type="noConversion"/>
  </si>
  <si>
    <t>홈플러스
(☎033-769-8700)</t>
    <phoneticPr fontId="3" type="noConversion"/>
  </si>
  <si>
    <t>해원
(☎033-744-5400)</t>
    <phoneticPr fontId="3" type="noConversion"/>
  </si>
  <si>
    <t>마오
(☎033-747-3827)</t>
    <phoneticPr fontId="3" type="noConversion"/>
  </si>
  <si>
    <t>류의자능이버섯백숙
(☎033-747-7090)</t>
    <phoneticPr fontId="3" type="noConversion"/>
  </si>
  <si>
    <t>아사랑
(☎031-837-7773)</t>
    <phoneticPr fontId="3" type="noConversion"/>
  </si>
  <si>
    <t>강박사
(☎033-766-3337)</t>
    <phoneticPr fontId="3" type="noConversion"/>
  </si>
  <si>
    <t>궁중누룽지백숙
(☎033-762-3450)</t>
    <phoneticPr fontId="3" type="noConversion"/>
  </si>
  <si>
    <t>나능이능이버섯백숙
(☎033-762-5505)</t>
    <phoneticPr fontId="3" type="noConversion"/>
  </si>
  <si>
    <t>소담
(☎033-732-7736)</t>
    <phoneticPr fontId="3" type="noConversion"/>
  </si>
  <si>
    <t>내부직원</t>
    <phoneticPr fontId="3" type="noConversion"/>
  </si>
  <si>
    <t>노동조합</t>
    <phoneticPr fontId="3" type="noConversion"/>
  </si>
  <si>
    <t>재난관련 정부경영평가 관련 업무 협의</t>
    <phoneticPr fontId="3" type="noConversion"/>
  </si>
  <si>
    <t>재난안전 조직개편 업무 협의</t>
    <phoneticPr fontId="3" type="noConversion"/>
  </si>
  <si>
    <t>재난안전 공로연수 대상자 간담회</t>
    <phoneticPr fontId="3" type="noConversion"/>
  </si>
  <si>
    <t>국립공원사업관련 자문회의</t>
    <phoneticPr fontId="3" type="noConversion"/>
  </si>
  <si>
    <t>재난안전 및 보전정책관련 업무 협의</t>
    <phoneticPr fontId="3" type="noConversion"/>
  </si>
  <si>
    <t>재난안전 및 보전정책관련 업무 협의</t>
    <phoneticPr fontId="3" type="noConversion"/>
  </si>
  <si>
    <t>재난안전 등 정기인사관련 업무 협의</t>
    <phoneticPr fontId="3" type="noConversion"/>
  </si>
  <si>
    <t>이사장과의 대화 운영비(도시락)</t>
    <phoneticPr fontId="3" type="noConversion"/>
  </si>
  <si>
    <t>공원관리 등을 위한 직원 격려</t>
    <phoneticPr fontId="3" type="noConversion"/>
  </si>
  <si>
    <t>공원관리 등을 위한 업무 협의</t>
    <phoneticPr fontId="3" type="noConversion"/>
  </si>
  <si>
    <t>스시노백쉐프
(☎033-733-5802)</t>
    <phoneticPr fontId="3" type="noConversion"/>
  </si>
  <si>
    <t>항아리왕족&amp;보쌈
(☎033-745-2070)</t>
    <phoneticPr fontId="3" type="noConversion"/>
  </si>
  <si>
    <t>노동조합</t>
    <phoneticPr fontId="3" type="noConversion"/>
  </si>
  <si>
    <t>카드</t>
    <phoneticPr fontId="3" type="noConversion"/>
  </si>
  <si>
    <t>국립공원 산불예방 협력 업무협의</t>
    <phoneticPr fontId="3" type="noConversion"/>
  </si>
  <si>
    <t>멸종위기식물 복원 업무협의</t>
    <phoneticPr fontId="3" type="noConversion"/>
  </si>
  <si>
    <t>핵심지역보전 업무회의(법정보호종 정보)</t>
    <phoneticPr fontId="3" type="noConversion"/>
  </si>
  <si>
    <t>핵심지역보전 업무회의(법정보호종 서식지)</t>
    <phoneticPr fontId="3" type="noConversion"/>
  </si>
  <si>
    <t>양평신내해장국
(☎033-748-8878)</t>
    <phoneticPr fontId="3" type="noConversion"/>
  </si>
  <si>
    <t>장우숯불구이
(☎033-747-8885)</t>
    <phoneticPr fontId="3" type="noConversion"/>
  </si>
  <si>
    <t>투썸플레이스
(☎033-747-0300)</t>
    <phoneticPr fontId="3" type="noConversion"/>
  </si>
  <si>
    <t>담짜장
(☎033-747-8648)</t>
    <phoneticPr fontId="3" type="noConversion"/>
  </si>
  <si>
    <t>경포회수산
(☎033-764-0244)</t>
    <phoneticPr fontId="3" type="noConversion"/>
  </si>
  <si>
    <t>남경한우
(☎033-763-0640)</t>
    <phoneticPr fontId="3" type="noConversion"/>
  </si>
  <si>
    <t>이삭토스트혁신점
(☎033-734-6360)</t>
    <phoneticPr fontId="3" type="noConversion"/>
  </si>
  <si>
    <t>유관기관</t>
    <phoneticPr fontId="3" type="noConversion"/>
  </si>
  <si>
    <t>카드</t>
    <phoneticPr fontId="3" type="noConversion"/>
  </si>
  <si>
    <t>유관기관</t>
    <phoneticPr fontId="3" type="noConversion"/>
  </si>
  <si>
    <t>재난예경보 관련 업무회의(포장)</t>
    <phoneticPr fontId="3" type="noConversion"/>
  </si>
  <si>
    <t>핵심지역보전사업 자문</t>
    <phoneticPr fontId="3" type="noConversion"/>
  </si>
  <si>
    <t>크라상점 원주혁신점
(☎0507-1463-5982)</t>
    <phoneticPr fontId="3" type="noConversion"/>
  </si>
  <si>
    <t>GS25원주H타워점
(☎033-743-3888)</t>
    <phoneticPr fontId="3" type="noConversion"/>
  </si>
  <si>
    <t>파리바게트 혁신2호점
(☎033-742-7770)</t>
    <phoneticPr fontId="3" type="noConversion"/>
  </si>
  <si>
    <t>원주원예농협하나로
(☎033-742-3333)</t>
    <phoneticPr fontId="3" type="noConversion"/>
  </si>
  <si>
    <t>공원관리 등을 위한 직원 업무 협의</t>
    <phoneticPr fontId="3" type="noConversion"/>
  </si>
  <si>
    <t>중국집
(☎o1o-7170-0614)</t>
    <phoneticPr fontId="3" type="noConversion"/>
  </si>
  <si>
    <t>유가네양꼬치
(☎o1o-2765-8803)</t>
    <phoneticPr fontId="3" type="noConversion"/>
  </si>
  <si>
    <t>공원보전 협력을 위한 업무협의</t>
  </si>
  <si>
    <t>공원관리 등을 위한 직원 간담회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</si>
</sst>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6"/>
      <color indexed="64"/>
      <name val="굴림"/>
      <family val="3"/>
      <charset val="129"/>
    </font>
    <font>
      <sz val="8"/>
      <name val="돋움"/>
      <family val="3"/>
      <charset val="129"/>
    </font>
    <font>
      <b/>
      <sz val="11"/>
      <color indexed="64"/>
      <name val="Arial"/>
      <family val="2"/>
    </font>
    <font>
      <b/>
      <sz val="11"/>
      <color indexed="64"/>
      <name val="돋움"/>
      <family val="3"/>
      <charset val="129"/>
    </font>
    <font>
      <sz val="11"/>
      <color indexed="64"/>
      <name val="맑은 고딕"/>
      <family val="3"/>
      <charset val="129"/>
    </font>
    <font>
      <sz val="10"/>
      <color indexed="64"/>
      <name val="굴림"/>
      <family val="3"/>
      <charset val="129"/>
    </font>
    <font>
      <b/>
      <sz val="11"/>
      <color indexed="64"/>
      <name val="굴림"/>
      <family val="3"/>
      <charset val="129"/>
    </font>
    <font>
      <b/>
      <sz val="20"/>
      <color indexed="64"/>
      <name val="굴림"/>
      <family val="3"/>
      <charset val="129"/>
    </font>
    <font>
      <b/>
      <sz val="12"/>
      <color indexed="64"/>
      <name val="맑은 고딕"/>
      <family val="3"/>
      <charset val="129"/>
    </font>
    <font>
      <sz val="12"/>
      <color indexed="64"/>
      <name val="굴림"/>
      <family val="3"/>
      <charset val="129"/>
    </font>
    <font>
      <sz val="12"/>
      <color indexed="64"/>
      <name val="맑은 고딕"/>
      <family val="3"/>
      <charset val="129"/>
    </font>
    <font>
      <sz val="12"/>
      <color rgb="FFFF0000"/>
      <name val="굴림"/>
      <family val="3"/>
      <charset val="129"/>
    </font>
    <font>
      <sz val="12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4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center" vertical="center"/>
    </xf>
    <xf numFmtId="176" fontId="7" fillId="0" borderId="0" xfId="1" applyFont="1" applyFill="1" applyAlignment="1">
      <alignment horizontal="right"/>
    </xf>
    <xf numFmtId="0" fontId="10" fillId="3" borderId="1" xfId="0" applyNumberFormat="1" applyFont="1" applyFill="1" applyBorder="1" applyAlignment="1">
      <alignment horizontal="center" vertical="center" shrinkToFit="1"/>
    </xf>
    <xf numFmtId="176" fontId="10" fillId="3" borderId="1" xfId="1" applyFont="1" applyFill="1" applyBorder="1" applyAlignment="1">
      <alignment horizontal="center" vertical="center" shrinkToFit="1"/>
    </xf>
    <xf numFmtId="0" fontId="11" fillId="0" borderId="0" xfId="0" applyNumberFormat="1" applyFont="1" applyFill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shrinkToFit="1"/>
    </xf>
    <xf numFmtId="176" fontId="7" fillId="0" borderId="0" xfId="1" applyFont="1" applyFill="1"/>
    <xf numFmtId="14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176" fontId="12" fillId="0" borderId="1" xfId="1" applyFont="1" applyFill="1" applyBorder="1" applyAlignment="1">
      <alignment horizontal="center" vertical="center" shrinkToFit="1"/>
    </xf>
    <xf numFmtId="176" fontId="14" fillId="0" borderId="1" xfId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zoomScaleSheetLayoutView="75" workbookViewId="0">
      <selection activeCell="E26" sqref="E26"/>
    </sheetView>
  </sheetViews>
  <sheetFormatPr defaultColWidth="8.85546875" defaultRowHeight="12.75" x14ac:dyDescent="0.2"/>
  <cols>
    <col min="1" max="1" width="29.42578125" style="2" customWidth="1"/>
    <col min="2" max="2" width="20.42578125" style="2" customWidth="1"/>
    <col min="3" max="3" width="26.7109375" style="2" customWidth="1"/>
    <col min="4" max="16384" width="8.85546875" style="2"/>
  </cols>
  <sheetData>
    <row r="1" spans="1:8" ht="31.5" customHeight="1" x14ac:dyDescent="0.2">
      <c r="A1" s="23" t="s">
        <v>0</v>
      </c>
      <c r="B1" s="23"/>
      <c r="C1" s="23"/>
      <c r="D1" s="1"/>
      <c r="E1" s="1"/>
      <c r="F1" s="1"/>
      <c r="G1" s="1"/>
      <c r="H1" s="1"/>
    </row>
    <row r="2" spans="1:8" ht="26.25" customHeight="1" x14ac:dyDescent="0.2">
      <c r="A2" s="3" t="s">
        <v>1</v>
      </c>
      <c r="B2" s="3" t="s">
        <v>2</v>
      </c>
      <c r="C2" s="3" t="s">
        <v>3</v>
      </c>
    </row>
    <row r="3" spans="1:8" ht="26.25" customHeight="1" x14ac:dyDescent="0.2">
      <c r="A3" s="4" t="s">
        <v>4</v>
      </c>
      <c r="B3" s="4">
        <f>COUNTIF(상세내역_6월!$B$1:$B$531,"1. 이사장")</f>
        <v>13</v>
      </c>
      <c r="C3" s="5">
        <f>SUMIF(상세내역_6월!$B$1:$B$549,"1. 이사장",상세내역_6월!$H$1:$H$549)</f>
        <v>1537500</v>
      </c>
    </row>
    <row r="4" spans="1:8" ht="26.25" customHeight="1" x14ac:dyDescent="0.2">
      <c r="A4" s="4" t="s">
        <v>5</v>
      </c>
      <c r="B4" s="4">
        <f>COUNTIF(상세내역_6월!$B$1:$B$531,"2. 상임감사")</f>
        <v>14</v>
      </c>
      <c r="C4" s="5">
        <f>SUMIF(상세내역_6월!$B$1:$B$549,"2. 상임감사",상세내역_6월!$H$1:$H$549)</f>
        <v>1149880</v>
      </c>
    </row>
    <row r="5" spans="1:8" ht="26.25" customHeight="1" x14ac:dyDescent="0.2">
      <c r="A5" s="4" t="s">
        <v>6</v>
      </c>
      <c r="B5" s="4">
        <f>COUNTIF(상세내역_6월!$B$1:$B$531,"3. 경영기획이사")</f>
        <v>10</v>
      </c>
      <c r="C5" s="5">
        <f>SUMIF(상세내역_6월!$B$1:$B$149,"3. 경영기획이사",상세내역_6월!$H$1:$H$549)</f>
        <v>706840</v>
      </c>
    </row>
    <row r="6" spans="1:8" ht="26.25" customHeight="1" x14ac:dyDescent="0.2">
      <c r="A6" s="4" t="s">
        <v>7</v>
      </c>
      <c r="B6" s="4">
        <f>COUNTIF(상세내역_6월!$B$1:$B$531,"4. 자원보전이사")</f>
        <v>15</v>
      </c>
      <c r="C6" s="5">
        <f>SUMIF(상세내역_6월!$B$1:$B$549,"4. 자원보전이사",상세내역_6월!$H$1:$H$549)</f>
        <v>1000300</v>
      </c>
    </row>
    <row r="7" spans="1:8" ht="26.25" customHeight="1" x14ac:dyDescent="0.2">
      <c r="A7" s="4" t="s">
        <v>8</v>
      </c>
      <c r="B7" s="4">
        <f>COUNTIF(상세내역_6월!$B$1:$B$531,"5. 탐방관리이사")</f>
        <v>10</v>
      </c>
      <c r="C7" s="5">
        <f>SUMIF(상세내역_6월!$B$1:$B$549,"5. 탐방관리이사",상세내역_6월!$H$1:$H$549)</f>
        <v>916400</v>
      </c>
    </row>
    <row r="8" spans="1:8" ht="26.25" customHeight="1" x14ac:dyDescent="0.2">
      <c r="A8" s="4" t="s">
        <v>9</v>
      </c>
      <c r="B8" s="4">
        <f>SUM(B3:B7)</f>
        <v>62</v>
      </c>
      <c r="C8" s="5">
        <f>SUM(C3:C7)</f>
        <v>5310920</v>
      </c>
    </row>
  </sheetData>
  <mergeCells count="1">
    <mergeCell ref="A1:C1"/>
  </mergeCells>
  <phoneticPr fontId="3" type="noConversion"/>
  <pageMargins left="0.69999998807907104" right="0.69999998807907104" top="0.75" bottom="0.75" header="0.30000001192092896" footer="0.3000000119209289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zoomScale="85" zoomScaleNormal="85" zoomScaleSheetLayoutView="75" workbookViewId="0">
      <selection activeCell="D9" sqref="D9"/>
    </sheetView>
  </sheetViews>
  <sheetFormatPr defaultColWidth="9.140625" defaultRowHeight="12" x14ac:dyDescent="0.15"/>
  <cols>
    <col min="1" max="1" width="15" style="6" customWidth="1"/>
    <col min="2" max="2" width="19.85546875" style="7" bestFit="1" customWidth="1"/>
    <col min="3" max="3" width="42.140625" style="6" bestFit="1" customWidth="1"/>
    <col min="4" max="5" width="27.42578125" style="7" customWidth="1"/>
    <col min="6" max="6" width="9.140625" style="7" customWidth="1"/>
    <col min="7" max="7" width="7.140625" style="7" customWidth="1"/>
    <col min="8" max="8" width="16.7109375" style="18" customWidth="1"/>
    <col min="9" max="16384" width="9.140625" style="7"/>
  </cols>
  <sheetData>
    <row r="1" spans="1:8" ht="13.5" x14ac:dyDescent="0.15">
      <c r="B1" s="24"/>
      <c r="C1" s="24"/>
      <c r="D1" s="24"/>
      <c r="E1" s="24"/>
      <c r="F1" s="24"/>
      <c r="G1" s="24"/>
      <c r="H1" s="24"/>
    </row>
    <row r="2" spans="1:8" ht="25.5" x14ac:dyDescent="0.15">
      <c r="A2" s="25" t="s">
        <v>10</v>
      </c>
      <c r="B2" s="25"/>
      <c r="C2" s="25"/>
      <c r="D2" s="25"/>
      <c r="E2" s="25"/>
      <c r="F2" s="25"/>
      <c r="G2" s="25"/>
      <c r="H2" s="25"/>
    </row>
    <row r="3" spans="1:8" s="8" customFormat="1" ht="30" customHeight="1" x14ac:dyDescent="0.15">
      <c r="B3" s="7"/>
      <c r="C3" s="6"/>
      <c r="D3" s="7"/>
      <c r="E3" s="7"/>
      <c r="F3" s="7"/>
      <c r="G3" s="7"/>
      <c r="H3" s="9" t="s">
        <v>11</v>
      </c>
    </row>
    <row r="4" spans="1:8" s="12" customFormat="1" ht="35.1" customHeight="1" x14ac:dyDescent="0.2">
      <c r="A4" s="10" t="s">
        <v>12</v>
      </c>
      <c r="B4" s="10" t="s">
        <v>1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1" t="s">
        <v>18</v>
      </c>
    </row>
    <row r="5" spans="1:8" s="12" customFormat="1" ht="35.1" customHeight="1" x14ac:dyDescent="0.2">
      <c r="A5" s="13">
        <v>44348</v>
      </c>
      <c r="B5" s="14" t="s">
        <v>19</v>
      </c>
      <c r="C5" s="14" t="s">
        <v>170</v>
      </c>
      <c r="D5" s="15" t="s">
        <v>171</v>
      </c>
      <c r="E5" s="15" t="s">
        <v>21</v>
      </c>
      <c r="F5" s="14" t="s">
        <v>22</v>
      </c>
      <c r="G5" s="14">
        <v>4</v>
      </c>
      <c r="H5" s="21">
        <v>85000</v>
      </c>
    </row>
    <row r="6" spans="1:8" s="12" customFormat="1" ht="35.1" customHeight="1" x14ac:dyDescent="0.2">
      <c r="A6" s="13">
        <v>44348</v>
      </c>
      <c r="B6" s="14" t="s">
        <v>23</v>
      </c>
      <c r="C6" s="14" t="s">
        <v>170</v>
      </c>
      <c r="D6" s="15" t="s">
        <v>171</v>
      </c>
      <c r="E6" s="15" t="s">
        <v>25</v>
      </c>
      <c r="F6" s="14" t="s">
        <v>26</v>
      </c>
      <c r="G6" s="14">
        <v>4</v>
      </c>
      <c r="H6" s="21">
        <v>115000</v>
      </c>
    </row>
    <row r="7" spans="1:8" s="12" customFormat="1" ht="35.1" customHeight="1" x14ac:dyDescent="0.2">
      <c r="A7" s="13">
        <v>44349</v>
      </c>
      <c r="B7" s="14" t="s">
        <v>27</v>
      </c>
      <c r="C7" s="14" t="s">
        <v>174</v>
      </c>
      <c r="D7" s="15" t="s">
        <v>126</v>
      </c>
      <c r="E7" s="15" t="s">
        <v>28</v>
      </c>
      <c r="F7" s="14" t="s">
        <v>26</v>
      </c>
      <c r="G7" s="14">
        <v>4</v>
      </c>
      <c r="H7" s="21">
        <v>120000</v>
      </c>
    </row>
    <row r="8" spans="1:8" s="12" customFormat="1" ht="35.1" customHeight="1" x14ac:dyDescent="0.2">
      <c r="A8" s="13">
        <v>44350</v>
      </c>
      <c r="B8" s="14" t="s">
        <v>4</v>
      </c>
      <c r="C8" s="14" t="s">
        <v>20</v>
      </c>
      <c r="D8" s="15" t="s">
        <v>36</v>
      </c>
      <c r="E8" s="15" t="s">
        <v>29</v>
      </c>
      <c r="F8" s="14" t="s">
        <v>26</v>
      </c>
      <c r="G8" s="14">
        <v>4</v>
      </c>
      <c r="H8" s="21">
        <v>118000</v>
      </c>
    </row>
    <row r="9" spans="1:8" s="12" customFormat="1" ht="35.1" customHeight="1" x14ac:dyDescent="0.2">
      <c r="A9" s="13">
        <v>44354</v>
      </c>
      <c r="B9" s="14" t="s">
        <v>4</v>
      </c>
      <c r="C9" s="14" t="s">
        <v>143</v>
      </c>
      <c r="D9" s="15" t="s">
        <v>146</v>
      </c>
      <c r="E9" s="15" t="s">
        <v>21</v>
      </c>
      <c r="F9" s="14" t="s">
        <v>26</v>
      </c>
      <c r="G9" s="14">
        <v>11</v>
      </c>
      <c r="H9" s="21">
        <v>258500</v>
      </c>
    </row>
    <row r="10" spans="1:8" s="12" customFormat="1" ht="35.1" customHeight="1" x14ac:dyDescent="0.2">
      <c r="A10" s="13">
        <v>44354</v>
      </c>
      <c r="B10" s="14" t="s">
        <v>4</v>
      </c>
      <c r="C10" s="14" t="s">
        <v>144</v>
      </c>
      <c r="D10" s="15" t="s">
        <v>147</v>
      </c>
      <c r="E10" s="15" t="s">
        <v>21</v>
      </c>
      <c r="F10" s="14" t="s">
        <v>26</v>
      </c>
      <c r="G10" s="14">
        <v>4</v>
      </c>
      <c r="H10" s="21">
        <v>79000</v>
      </c>
    </row>
    <row r="11" spans="1:8" s="12" customFormat="1" ht="35.1" customHeight="1" x14ac:dyDescent="0.2">
      <c r="A11" s="13">
        <v>44355</v>
      </c>
      <c r="B11" s="14" t="s">
        <v>4</v>
      </c>
      <c r="C11" s="14" t="s">
        <v>145</v>
      </c>
      <c r="D11" s="15" t="s">
        <v>36</v>
      </c>
      <c r="E11" s="15" t="s">
        <v>148</v>
      </c>
      <c r="F11" s="14" t="s">
        <v>149</v>
      </c>
      <c r="G11" s="14">
        <v>4</v>
      </c>
      <c r="H11" s="21">
        <v>109000</v>
      </c>
    </row>
    <row r="12" spans="1:8" s="12" customFormat="1" ht="35.1" customHeight="1" x14ac:dyDescent="0.2">
      <c r="A12" s="13">
        <v>44355</v>
      </c>
      <c r="B12" s="14" t="s">
        <v>4</v>
      </c>
      <c r="C12" s="14" t="s">
        <v>24</v>
      </c>
      <c r="D12" s="15" t="s">
        <v>172</v>
      </c>
      <c r="E12" s="15" t="s">
        <v>29</v>
      </c>
      <c r="F12" s="14" t="s">
        <v>26</v>
      </c>
      <c r="G12" s="14">
        <v>4</v>
      </c>
      <c r="H12" s="21">
        <v>70000</v>
      </c>
    </row>
    <row r="13" spans="1:8" s="12" customFormat="1" ht="35.1" customHeight="1" x14ac:dyDescent="0.2">
      <c r="A13" s="13">
        <v>44356</v>
      </c>
      <c r="B13" s="14" t="s">
        <v>4</v>
      </c>
      <c r="C13" s="14" t="s">
        <v>30</v>
      </c>
      <c r="D13" s="15" t="s">
        <v>31</v>
      </c>
      <c r="E13" s="15" t="s">
        <v>29</v>
      </c>
      <c r="F13" s="14" t="s">
        <v>32</v>
      </c>
      <c r="G13" s="14">
        <v>4</v>
      </c>
      <c r="H13" s="21">
        <v>120000</v>
      </c>
    </row>
    <row r="14" spans="1:8" s="12" customFormat="1" ht="35.1" customHeight="1" x14ac:dyDescent="0.2">
      <c r="A14" s="13">
        <v>44356</v>
      </c>
      <c r="B14" s="14" t="s">
        <v>4</v>
      </c>
      <c r="C14" s="14" t="s">
        <v>33</v>
      </c>
      <c r="D14" s="15" t="s">
        <v>34</v>
      </c>
      <c r="E14" s="15" t="s">
        <v>29</v>
      </c>
      <c r="F14" s="14" t="s">
        <v>26</v>
      </c>
      <c r="G14" s="14">
        <v>4</v>
      </c>
      <c r="H14" s="21">
        <v>105000</v>
      </c>
    </row>
    <row r="15" spans="1:8" s="12" customFormat="1" ht="35.1" customHeight="1" x14ac:dyDescent="0.2">
      <c r="A15" s="13">
        <v>44361</v>
      </c>
      <c r="B15" s="14" t="s">
        <v>4</v>
      </c>
      <c r="C15" s="14" t="s">
        <v>35</v>
      </c>
      <c r="D15" s="15" t="s">
        <v>36</v>
      </c>
      <c r="E15" s="15" t="s">
        <v>37</v>
      </c>
      <c r="F15" s="14" t="s">
        <v>26</v>
      </c>
      <c r="G15" s="14">
        <v>4</v>
      </c>
      <c r="H15" s="21">
        <v>120000</v>
      </c>
    </row>
    <row r="16" spans="1:8" s="12" customFormat="1" ht="35.1" customHeight="1" x14ac:dyDescent="0.2">
      <c r="A16" s="13">
        <v>44363</v>
      </c>
      <c r="B16" s="14" t="s">
        <v>4</v>
      </c>
      <c r="C16" s="14" t="s">
        <v>38</v>
      </c>
      <c r="D16" s="15" t="s">
        <v>39</v>
      </c>
      <c r="E16" s="15" t="s">
        <v>29</v>
      </c>
      <c r="F16" s="14" t="s">
        <v>40</v>
      </c>
      <c r="G16" s="14">
        <v>4</v>
      </c>
      <c r="H16" s="21">
        <v>118000</v>
      </c>
    </row>
    <row r="17" spans="1:8" s="16" customFormat="1" ht="35.1" customHeight="1" x14ac:dyDescent="0.2">
      <c r="A17" s="19">
        <v>44368</v>
      </c>
      <c r="B17" s="17" t="s">
        <v>4</v>
      </c>
      <c r="C17" s="17" t="s">
        <v>24</v>
      </c>
      <c r="D17" s="20" t="s">
        <v>41</v>
      </c>
      <c r="E17" s="20" t="s">
        <v>29</v>
      </c>
      <c r="F17" s="17" t="s">
        <v>26</v>
      </c>
      <c r="G17" s="17">
        <v>4</v>
      </c>
      <c r="H17" s="22">
        <v>120000</v>
      </c>
    </row>
    <row r="18" spans="1:8" s="12" customFormat="1" ht="35.1" customHeight="1" x14ac:dyDescent="0.2">
      <c r="A18" s="13">
        <v>44348</v>
      </c>
      <c r="B18" s="14" t="s">
        <v>5</v>
      </c>
      <c r="C18" s="14" t="s">
        <v>173</v>
      </c>
      <c r="D18" s="15" t="s">
        <v>42</v>
      </c>
      <c r="E18" s="15" t="s">
        <v>21</v>
      </c>
      <c r="F18" s="14" t="s">
        <v>43</v>
      </c>
      <c r="G18" s="14">
        <v>4</v>
      </c>
      <c r="H18" s="21">
        <v>67000</v>
      </c>
    </row>
    <row r="19" spans="1:8" s="12" customFormat="1" ht="35.1" customHeight="1" x14ac:dyDescent="0.2">
      <c r="A19" s="13">
        <v>44349</v>
      </c>
      <c r="B19" s="14" t="s">
        <v>44</v>
      </c>
      <c r="C19" s="14" t="s">
        <v>45</v>
      </c>
      <c r="D19" s="15" t="s">
        <v>169</v>
      </c>
      <c r="E19" s="15" t="s">
        <v>21</v>
      </c>
      <c r="F19" s="14" t="s">
        <v>26</v>
      </c>
      <c r="G19" s="14">
        <v>4</v>
      </c>
      <c r="H19" s="21">
        <v>59480</v>
      </c>
    </row>
    <row r="20" spans="1:8" s="12" customFormat="1" ht="35.1" customHeight="1" x14ac:dyDescent="0.2">
      <c r="A20" s="13">
        <v>44355</v>
      </c>
      <c r="B20" s="14" t="s">
        <v>5</v>
      </c>
      <c r="C20" s="14" t="s">
        <v>173</v>
      </c>
      <c r="D20" s="15" t="s">
        <v>46</v>
      </c>
      <c r="E20" s="15" t="s">
        <v>25</v>
      </c>
      <c r="F20" s="14" t="s">
        <v>26</v>
      </c>
      <c r="G20" s="14">
        <v>3</v>
      </c>
      <c r="H20" s="21">
        <v>18000</v>
      </c>
    </row>
    <row r="21" spans="1:8" s="12" customFormat="1" ht="35.1" customHeight="1" x14ac:dyDescent="0.2">
      <c r="A21" s="13">
        <v>44356</v>
      </c>
      <c r="B21" s="14" t="s">
        <v>47</v>
      </c>
      <c r="C21" s="14" t="s">
        <v>48</v>
      </c>
      <c r="D21" s="15" t="s">
        <v>166</v>
      </c>
      <c r="E21" s="15" t="s">
        <v>25</v>
      </c>
      <c r="F21" s="14" t="s">
        <v>40</v>
      </c>
      <c r="G21" s="14">
        <v>4</v>
      </c>
      <c r="H21" s="21">
        <v>59400</v>
      </c>
    </row>
    <row r="22" spans="1:8" s="12" customFormat="1" ht="35.1" customHeight="1" x14ac:dyDescent="0.2">
      <c r="A22" s="13">
        <v>44356</v>
      </c>
      <c r="B22" s="14" t="s">
        <v>47</v>
      </c>
      <c r="C22" s="14" t="s">
        <v>49</v>
      </c>
      <c r="D22" s="15" t="s">
        <v>167</v>
      </c>
      <c r="E22" s="15" t="s">
        <v>25</v>
      </c>
      <c r="F22" s="14" t="s">
        <v>26</v>
      </c>
      <c r="G22" s="14">
        <v>4</v>
      </c>
      <c r="H22" s="21">
        <v>48000</v>
      </c>
    </row>
    <row r="23" spans="1:8" s="12" customFormat="1" ht="35.1" customHeight="1" x14ac:dyDescent="0.2">
      <c r="A23" s="13">
        <v>44357</v>
      </c>
      <c r="B23" s="14" t="s">
        <v>5</v>
      </c>
      <c r="C23" s="14" t="s">
        <v>50</v>
      </c>
      <c r="D23" s="15" t="s">
        <v>51</v>
      </c>
      <c r="E23" s="15" t="s">
        <v>52</v>
      </c>
      <c r="F23" s="14" t="s">
        <v>26</v>
      </c>
      <c r="G23" s="14">
        <v>6</v>
      </c>
      <c r="H23" s="21">
        <v>172000</v>
      </c>
    </row>
    <row r="24" spans="1:8" s="12" customFormat="1" ht="35.1" customHeight="1" x14ac:dyDescent="0.2">
      <c r="A24" s="13">
        <v>44358</v>
      </c>
      <c r="B24" s="14" t="s">
        <v>5</v>
      </c>
      <c r="C24" s="14" t="s">
        <v>173</v>
      </c>
      <c r="D24" s="15" t="s">
        <v>53</v>
      </c>
      <c r="E24" s="15" t="s">
        <v>54</v>
      </c>
      <c r="F24" s="14" t="s">
        <v>26</v>
      </c>
      <c r="G24" s="14">
        <v>4</v>
      </c>
      <c r="H24" s="21">
        <v>80000</v>
      </c>
    </row>
    <row r="25" spans="1:8" s="12" customFormat="1" ht="35.1" customHeight="1" x14ac:dyDescent="0.2">
      <c r="A25" s="13">
        <v>44362</v>
      </c>
      <c r="B25" s="14" t="s">
        <v>5</v>
      </c>
      <c r="C25" s="14" t="s">
        <v>55</v>
      </c>
      <c r="D25" s="15" t="s">
        <v>56</v>
      </c>
      <c r="E25" s="15" t="s">
        <v>21</v>
      </c>
      <c r="F25" s="14" t="s">
        <v>26</v>
      </c>
      <c r="G25" s="14">
        <v>3</v>
      </c>
      <c r="H25" s="21">
        <v>29000</v>
      </c>
    </row>
    <row r="26" spans="1:8" s="12" customFormat="1" ht="35.1" customHeight="1" x14ac:dyDescent="0.2">
      <c r="A26" s="13">
        <v>44363</v>
      </c>
      <c r="B26" s="14" t="s">
        <v>5</v>
      </c>
      <c r="C26" s="14" t="s">
        <v>57</v>
      </c>
      <c r="D26" s="15" t="s">
        <v>58</v>
      </c>
      <c r="E26" s="15" t="s">
        <v>59</v>
      </c>
      <c r="F26" s="14" t="s">
        <v>60</v>
      </c>
      <c r="G26" s="14">
        <v>4</v>
      </c>
      <c r="H26" s="21">
        <v>72000</v>
      </c>
    </row>
    <row r="27" spans="1:8" s="12" customFormat="1" ht="35.1" customHeight="1" x14ac:dyDescent="0.2">
      <c r="A27" s="13">
        <v>44369</v>
      </c>
      <c r="B27" s="14" t="s">
        <v>5</v>
      </c>
      <c r="C27" s="14" t="s">
        <v>57</v>
      </c>
      <c r="D27" s="15" t="s">
        <v>168</v>
      </c>
      <c r="E27" s="15" t="s">
        <v>21</v>
      </c>
      <c r="F27" s="14" t="s">
        <v>40</v>
      </c>
      <c r="G27" s="14">
        <v>4</v>
      </c>
      <c r="H27" s="21">
        <v>101000</v>
      </c>
    </row>
    <row r="28" spans="1:8" s="12" customFormat="1" ht="35.1" customHeight="1" x14ac:dyDescent="0.2">
      <c r="A28" s="13">
        <v>44370</v>
      </c>
      <c r="B28" s="14" t="s">
        <v>5</v>
      </c>
      <c r="C28" s="14" t="s">
        <v>61</v>
      </c>
      <c r="D28" s="15" t="s">
        <v>62</v>
      </c>
      <c r="E28" s="15" t="s">
        <v>63</v>
      </c>
      <c r="F28" s="14" t="s">
        <v>40</v>
      </c>
      <c r="G28" s="14">
        <v>8</v>
      </c>
      <c r="H28" s="21">
        <v>195000</v>
      </c>
    </row>
    <row r="29" spans="1:8" s="12" customFormat="1" ht="35.1" customHeight="1" x14ac:dyDescent="0.2">
      <c r="A29" s="13">
        <v>44372</v>
      </c>
      <c r="B29" s="14" t="s">
        <v>64</v>
      </c>
      <c r="C29" s="14" t="s">
        <v>65</v>
      </c>
      <c r="D29" s="15" t="s">
        <v>66</v>
      </c>
      <c r="E29" s="15" t="s">
        <v>21</v>
      </c>
      <c r="F29" s="14" t="s">
        <v>26</v>
      </c>
      <c r="G29" s="14">
        <v>4</v>
      </c>
      <c r="H29" s="21">
        <v>114000</v>
      </c>
    </row>
    <row r="30" spans="1:8" s="12" customFormat="1" ht="35.1" customHeight="1" x14ac:dyDescent="0.2">
      <c r="A30" s="13">
        <v>44375</v>
      </c>
      <c r="B30" s="14" t="s">
        <v>67</v>
      </c>
      <c r="C30" s="14" t="s">
        <v>65</v>
      </c>
      <c r="D30" s="15" t="s">
        <v>68</v>
      </c>
      <c r="E30" s="15" t="s">
        <v>25</v>
      </c>
      <c r="F30" s="14" t="s">
        <v>32</v>
      </c>
      <c r="G30" s="14">
        <v>4</v>
      </c>
      <c r="H30" s="21">
        <v>59000</v>
      </c>
    </row>
    <row r="31" spans="1:8" s="12" customFormat="1" ht="35.1" customHeight="1" x14ac:dyDescent="0.2">
      <c r="A31" s="13">
        <v>44376</v>
      </c>
      <c r="B31" s="14" t="s">
        <v>5</v>
      </c>
      <c r="C31" s="14" t="s">
        <v>69</v>
      </c>
      <c r="D31" s="15" t="s">
        <v>70</v>
      </c>
      <c r="E31" s="15" t="s">
        <v>29</v>
      </c>
      <c r="F31" s="14" t="s">
        <v>40</v>
      </c>
      <c r="G31" s="14">
        <v>4</v>
      </c>
      <c r="H31" s="21">
        <v>76000</v>
      </c>
    </row>
    <row r="32" spans="1:8" s="12" customFormat="1" ht="35.1" customHeight="1" x14ac:dyDescent="0.2">
      <c r="A32" s="13">
        <v>44349</v>
      </c>
      <c r="B32" s="14" t="s">
        <v>71</v>
      </c>
      <c r="C32" s="14" t="s">
        <v>72</v>
      </c>
      <c r="D32" s="15" t="s">
        <v>73</v>
      </c>
      <c r="E32" s="15" t="s">
        <v>21</v>
      </c>
      <c r="F32" s="14" t="s">
        <v>40</v>
      </c>
      <c r="G32" s="14">
        <v>4</v>
      </c>
      <c r="H32" s="21">
        <v>47000</v>
      </c>
    </row>
    <row r="33" spans="1:8" s="12" customFormat="1" ht="35.1" customHeight="1" x14ac:dyDescent="0.2">
      <c r="A33" s="13">
        <v>44350</v>
      </c>
      <c r="B33" s="14" t="s">
        <v>71</v>
      </c>
      <c r="C33" s="14" t="s">
        <v>74</v>
      </c>
      <c r="D33" s="15" t="s">
        <v>75</v>
      </c>
      <c r="E33" s="15" t="s">
        <v>21</v>
      </c>
      <c r="F33" s="14" t="s">
        <v>26</v>
      </c>
      <c r="G33" s="14">
        <v>15</v>
      </c>
      <c r="H33" s="21">
        <v>150000</v>
      </c>
    </row>
    <row r="34" spans="1:8" s="12" customFormat="1" ht="35.1" customHeight="1" x14ac:dyDescent="0.2">
      <c r="A34" s="13">
        <v>44361</v>
      </c>
      <c r="B34" s="14" t="s">
        <v>6</v>
      </c>
      <c r="C34" s="14" t="s">
        <v>136</v>
      </c>
      <c r="D34" s="15" t="s">
        <v>127</v>
      </c>
      <c r="E34" s="15" t="s">
        <v>134</v>
      </c>
      <c r="F34" s="14" t="s">
        <v>26</v>
      </c>
      <c r="G34" s="14">
        <v>3</v>
      </c>
      <c r="H34" s="21">
        <v>47000</v>
      </c>
    </row>
    <row r="35" spans="1:8" s="12" customFormat="1" ht="35.1" customHeight="1" x14ac:dyDescent="0.2">
      <c r="A35" s="13">
        <v>44361</v>
      </c>
      <c r="B35" s="14" t="s">
        <v>6</v>
      </c>
      <c r="C35" s="14" t="s">
        <v>137</v>
      </c>
      <c r="D35" s="15" t="s">
        <v>128</v>
      </c>
      <c r="E35" s="15" t="s">
        <v>135</v>
      </c>
      <c r="F35" s="14" t="s">
        <v>26</v>
      </c>
      <c r="G35" s="14">
        <v>4</v>
      </c>
      <c r="H35" s="21">
        <v>60000</v>
      </c>
    </row>
    <row r="36" spans="1:8" s="12" customFormat="1" ht="35.1" customHeight="1" x14ac:dyDescent="0.2">
      <c r="A36" s="13">
        <v>44362</v>
      </c>
      <c r="B36" s="14" t="s">
        <v>6</v>
      </c>
      <c r="C36" s="14" t="s">
        <v>138</v>
      </c>
      <c r="D36" s="15" t="s">
        <v>129</v>
      </c>
      <c r="E36" s="15" t="s">
        <v>21</v>
      </c>
      <c r="F36" s="14" t="s">
        <v>26</v>
      </c>
      <c r="G36" s="14">
        <v>4</v>
      </c>
      <c r="H36" s="21">
        <v>75000</v>
      </c>
    </row>
    <row r="37" spans="1:8" s="12" customFormat="1" ht="35.1" customHeight="1" x14ac:dyDescent="0.2">
      <c r="A37" s="13">
        <v>44363</v>
      </c>
      <c r="B37" s="14" t="s">
        <v>6</v>
      </c>
      <c r="C37" s="14" t="s">
        <v>139</v>
      </c>
      <c r="D37" s="15" t="s">
        <v>130</v>
      </c>
      <c r="E37" s="15" t="s">
        <v>29</v>
      </c>
      <c r="F37" s="14" t="s">
        <v>26</v>
      </c>
      <c r="G37" s="14">
        <v>3</v>
      </c>
      <c r="H37" s="21">
        <v>24000</v>
      </c>
    </row>
    <row r="38" spans="1:8" s="12" customFormat="1" ht="35.1" customHeight="1" x14ac:dyDescent="0.2">
      <c r="A38" s="13">
        <v>44368</v>
      </c>
      <c r="B38" s="14" t="s">
        <v>6</v>
      </c>
      <c r="C38" s="14" t="s">
        <v>140</v>
      </c>
      <c r="D38" s="15" t="s">
        <v>131</v>
      </c>
      <c r="E38" s="15" t="s">
        <v>21</v>
      </c>
      <c r="F38" s="14" t="s">
        <v>26</v>
      </c>
      <c r="G38" s="14">
        <v>4</v>
      </c>
      <c r="H38" s="21">
        <v>80000</v>
      </c>
    </row>
    <row r="39" spans="1:8" s="12" customFormat="1" ht="35.1" customHeight="1" x14ac:dyDescent="0.2">
      <c r="A39" s="13">
        <v>44370</v>
      </c>
      <c r="B39" s="14" t="s">
        <v>6</v>
      </c>
      <c r="C39" s="14" t="s">
        <v>141</v>
      </c>
      <c r="D39" s="15" t="s">
        <v>132</v>
      </c>
      <c r="E39" s="15" t="s">
        <v>21</v>
      </c>
      <c r="F39" s="14" t="s">
        <v>26</v>
      </c>
      <c r="G39" s="14">
        <v>4</v>
      </c>
      <c r="H39" s="21">
        <v>72000</v>
      </c>
    </row>
    <row r="40" spans="1:8" s="12" customFormat="1" ht="35.1" customHeight="1" x14ac:dyDescent="0.2">
      <c r="A40" s="13">
        <v>44372</v>
      </c>
      <c r="B40" s="14" t="s">
        <v>6</v>
      </c>
      <c r="C40" s="14" t="s">
        <v>76</v>
      </c>
      <c r="D40" s="15" t="s">
        <v>125</v>
      </c>
      <c r="E40" s="15" t="s">
        <v>21</v>
      </c>
      <c r="F40" s="14" t="s">
        <v>26</v>
      </c>
      <c r="G40" s="14">
        <v>4</v>
      </c>
      <c r="H40" s="21">
        <v>95840</v>
      </c>
    </row>
    <row r="41" spans="1:8" s="12" customFormat="1" ht="35.1" customHeight="1" x14ac:dyDescent="0.2">
      <c r="A41" s="13">
        <v>44377</v>
      </c>
      <c r="B41" s="14" t="s">
        <v>6</v>
      </c>
      <c r="C41" s="14" t="s">
        <v>142</v>
      </c>
      <c r="D41" s="15" t="s">
        <v>133</v>
      </c>
      <c r="E41" s="15" t="s">
        <v>21</v>
      </c>
      <c r="F41" s="14" t="s">
        <v>26</v>
      </c>
      <c r="G41" s="14">
        <v>4</v>
      </c>
      <c r="H41" s="21">
        <v>56000</v>
      </c>
    </row>
    <row r="42" spans="1:8" s="12" customFormat="1" ht="35.1" customHeight="1" x14ac:dyDescent="0.2">
      <c r="A42" s="13">
        <v>44349</v>
      </c>
      <c r="B42" s="14" t="s">
        <v>7</v>
      </c>
      <c r="C42" s="14" t="s">
        <v>150</v>
      </c>
      <c r="D42" s="15" t="s">
        <v>154</v>
      </c>
      <c r="E42" s="15" t="s">
        <v>161</v>
      </c>
      <c r="F42" s="14" t="s">
        <v>162</v>
      </c>
      <c r="G42" s="14">
        <v>3</v>
      </c>
      <c r="H42" s="21">
        <v>36000</v>
      </c>
    </row>
    <row r="43" spans="1:8" s="12" customFormat="1" ht="35.1" customHeight="1" x14ac:dyDescent="0.2">
      <c r="A43" s="13">
        <v>44349</v>
      </c>
      <c r="B43" s="14" t="s">
        <v>7</v>
      </c>
      <c r="C43" s="14" t="s">
        <v>151</v>
      </c>
      <c r="D43" s="15" t="s">
        <v>155</v>
      </c>
      <c r="E43" s="15" t="s">
        <v>161</v>
      </c>
      <c r="F43" s="14" t="s">
        <v>162</v>
      </c>
      <c r="G43" s="14">
        <v>4</v>
      </c>
      <c r="H43" s="21">
        <v>118000</v>
      </c>
    </row>
    <row r="44" spans="1:8" s="12" customFormat="1" ht="35.1" customHeight="1" x14ac:dyDescent="0.2">
      <c r="A44" s="13">
        <v>44355</v>
      </c>
      <c r="B44" s="14" t="s">
        <v>77</v>
      </c>
      <c r="C44" s="14" t="s">
        <v>78</v>
      </c>
      <c r="D44" s="15" t="s">
        <v>56</v>
      </c>
      <c r="E44" s="15" t="s">
        <v>29</v>
      </c>
      <c r="F44" s="14" t="s">
        <v>26</v>
      </c>
      <c r="G44" s="14">
        <v>3</v>
      </c>
      <c r="H44" s="21">
        <v>38000</v>
      </c>
    </row>
    <row r="45" spans="1:8" s="12" customFormat="1" ht="35.1" customHeight="1" x14ac:dyDescent="0.2">
      <c r="A45" s="13">
        <v>44356</v>
      </c>
      <c r="B45" s="14" t="s">
        <v>79</v>
      </c>
      <c r="C45" s="14" t="s">
        <v>80</v>
      </c>
      <c r="D45" s="15" t="s">
        <v>81</v>
      </c>
      <c r="E45" s="15" t="s">
        <v>82</v>
      </c>
      <c r="F45" s="14" t="s">
        <v>22</v>
      </c>
      <c r="G45" s="14">
        <v>4</v>
      </c>
      <c r="H45" s="21">
        <v>57000</v>
      </c>
    </row>
    <row r="46" spans="1:8" s="12" customFormat="1" ht="35.1" customHeight="1" x14ac:dyDescent="0.2">
      <c r="A46" s="13">
        <v>44357</v>
      </c>
      <c r="B46" s="14" t="s">
        <v>7</v>
      </c>
      <c r="C46" s="14" t="s">
        <v>83</v>
      </c>
      <c r="D46" s="15" t="s">
        <v>156</v>
      </c>
      <c r="E46" s="15" t="s">
        <v>63</v>
      </c>
      <c r="F46" s="14" t="s">
        <v>26</v>
      </c>
      <c r="G46" s="14">
        <v>3</v>
      </c>
      <c r="H46" s="21">
        <v>19300</v>
      </c>
    </row>
    <row r="47" spans="1:8" s="12" customFormat="1" ht="35.1" customHeight="1" x14ac:dyDescent="0.2">
      <c r="A47" s="13">
        <v>44357</v>
      </c>
      <c r="B47" s="14" t="s">
        <v>7</v>
      </c>
      <c r="C47" s="14" t="s">
        <v>165</v>
      </c>
      <c r="D47" s="15" t="s">
        <v>157</v>
      </c>
      <c r="E47" s="15" t="s">
        <v>161</v>
      </c>
      <c r="F47" s="14" t="s">
        <v>162</v>
      </c>
      <c r="G47" s="14">
        <v>4</v>
      </c>
      <c r="H47" s="21">
        <v>40000</v>
      </c>
    </row>
    <row r="48" spans="1:8" s="12" customFormat="1" ht="35.1" customHeight="1" x14ac:dyDescent="0.2">
      <c r="A48" s="13">
        <v>44358</v>
      </c>
      <c r="B48" s="14" t="s">
        <v>77</v>
      </c>
      <c r="C48" s="14" t="s">
        <v>84</v>
      </c>
      <c r="D48" s="15" t="s">
        <v>85</v>
      </c>
      <c r="E48" s="15" t="s">
        <v>29</v>
      </c>
      <c r="F48" s="14" t="s">
        <v>60</v>
      </c>
      <c r="G48" s="14">
        <v>3</v>
      </c>
      <c r="H48" s="21">
        <v>60000</v>
      </c>
    </row>
    <row r="49" spans="1:8" s="12" customFormat="1" ht="35.1" customHeight="1" x14ac:dyDescent="0.2">
      <c r="A49" s="13">
        <v>44361</v>
      </c>
      <c r="B49" s="14" t="s">
        <v>7</v>
      </c>
      <c r="C49" s="14" t="s">
        <v>86</v>
      </c>
      <c r="D49" s="15" t="s">
        <v>87</v>
      </c>
      <c r="E49" s="15" t="s">
        <v>82</v>
      </c>
      <c r="F49" s="14" t="s">
        <v>22</v>
      </c>
      <c r="G49" s="14">
        <v>4</v>
      </c>
      <c r="H49" s="21">
        <v>114000</v>
      </c>
    </row>
    <row r="50" spans="1:8" s="12" customFormat="1" ht="35.1" customHeight="1" x14ac:dyDescent="0.2">
      <c r="A50" s="13">
        <v>44361</v>
      </c>
      <c r="B50" s="14" t="s">
        <v>79</v>
      </c>
      <c r="C50" s="14" t="s">
        <v>88</v>
      </c>
      <c r="D50" s="15" t="s">
        <v>56</v>
      </c>
      <c r="E50" s="15" t="s">
        <v>89</v>
      </c>
      <c r="F50" s="14" t="s">
        <v>40</v>
      </c>
      <c r="G50" s="14">
        <v>3</v>
      </c>
      <c r="H50" s="21">
        <v>48000</v>
      </c>
    </row>
    <row r="51" spans="1:8" s="12" customFormat="1" ht="35.1" customHeight="1" x14ac:dyDescent="0.2">
      <c r="A51" s="13">
        <v>44363</v>
      </c>
      <c r="B51" s="14" t="s">
        <v>7</v>
      </c>
      <c r="C51" s="14" t="s">
        <v>90</v>
      </c>
      <c r="D51" s="15" t="s">
        <v>91</v>
      </c>
      <c r="E51" s="15" t="s">
        <v>92</v>
      </c>
      <c r="F51" s="14" t="s">
        <v>26</v>
      </c>
      <c r="G51" s="14">
        <v>4</v>
      </c>
      <c r="H51" s="21">
        <v>77000</v>
      </c>
    </row>
    <row r="52" spans="1:8" s="12" customFormat="1" ht="35.1" customHeight="1" x14ac:dyDescent="0.2">
      <c r="A52" s="13">
        <v>44364</v>
      </c>
      <c r="B52" s="14" t="s">
        <v>7</v>
      </c>
      <c r="C52" s="14" t="s">
        <v>93</v>
      </c>
      <c r="D52" s="15" t="s">
        <v>94</v>
      </c>
      <c r="E52" s="15" t="s">
        <v>29</v>
      </c>
      <c r="F52" s="14" t="s">
        <v>26</v>
      </c>
      <c r="G52" s="14">
        <v>4</v>
      </c>
      <c r="H52" s="21">
        <v>83000</v>
      </c>
    </row>
    <row r="53" spans="1:8" s="12" customFormat="1" ht="35.1" customHeight="1" x14ac:dyDescent="0.2">
      <c r="A53" s="13">
        <v>44364</v>
      </c>
      <c r="B53" s="14" t="s">
        <v>7</v>
      </c>
      <c r="C53" s="14" t="s">
        <v>152</v>
      </c>
      <c r="D53" s="15" t="s">
        <v>158</v>
      </c>
      <c r="E53" s="15" t="s">
        <v>163</v>
      </c>
      <c r="F53" s="14" t="s">
        <v>162</v>
      </c>
      <c r="G53" s="14">
        <v>3</v>
      </c>
      <c r="H53" s="21">
        <v>78000</v>
      </c>
    </row>
    <row r="54" spans="1:8" s="12" customFormat="1" ht="35.1" customHeight="1" x14ac:dyDescent="0.2">
      <c r="A54" s="13">
        <v>44368</v>
      </c>
      <c r="B54" s="14" t="s">
        <v>7</v>
      </c>
      <c r="C54" s="14" t="s">
        <v>153</v>
      </c>
      <c r="D54" s="15" t="s">
        <v>159</v>
      </c>
      <c r="E54" s="15" t="s">
        <v>161</v>
      </c>
      <c r="F54" s="14" t="s">
        <v>162</v>
      </c>
      <c r="G54" s="14">
        <v>4</v>
      </c>
      <c r="H54" s="21">
        <v>110000</v>
      </c>
    </row>
    <row r="55" spans="1:8" s="12" customFormat="1" ht="35.1" customHeight="1" x14ac:dyDescent="0.2">
      <c r="A55" s="13">
        <v>44375</v>
      </c>
      <c r="B55" s="14" t="s">
        <v>7</v>
      </c>
      <c r="C55" s="14" t="s">
        <v>95</v>
      </c>
      <c r="D55" s="15" t="s">
        <v>96</v>
      </c>
      <c r="E55" s="15" t="s">
        <v>97</v>
      </c>
      <c r="F55" s="14" t="s">
        <v>32</v>
      </c>
      <c r="G55" s="14">
        <v>3</v>
      </c>
      <c r="H55" s="21">
        <v>27500</v>
      </c>
    </row>
    <row r="56" spans="1:8" s="12" customFormat="1" ht="35.1" customHeight="1" x14ac:dyDescent="0.2">
      <c r="A56" s="13">
        <v>44376</v>
      </c>
      <c r="B56" s="14" t="s">
        <v>7</v>
      </c>
      <c r="C56" s="14" t="s">
        <v>164</v>
      </c>
      <c r="D56" s="15" t="s">
        <v>160</v>
      </c>
      <c r="E56" s="15" t="s">
        <v>21</v>
      </c>
      <c r="F56" s="14" t="s">
        <v>32</v>
      </c>
      <c r="G56" s="14">
        <v>21</v>
      </c>
      <c r="H56" s="21">
        <v>94500</v>
      </c>
    </row>
    <row r="57" spans="1:8" s="12" customFormat="1" ht="35.1" customHeight="1" x14ac:dyDescent="0.2">
      <c r="A57" s="13">
        <v>44348</v>
      </c>
      <c r="B57" s="14" t="s">
        <v>98</v>
      </c>
      <c r="C57" s="14" t="s">
        <v>99</v>
      </c>
      <c r="D57" s="15" t="s">
        <v>100</v>
      </c>
      <c r="E57" s="15" t="s">
        <v>29</v>
      </c>
      <c r="F57" s="14" t="s">
        <v>40</v>
      </c>
      <c r="G57" s="14">
        <v>3</v>
      </c>
      <c r="H57" s="21">
        <v>76000</v>
      </c>
    </row>
    <row r="58" spans="1:8" s="12" customFormat="1" ht="35.1" customHeight="1" x14ac:dyDescent="0.2">
      <c r="A58" s="13">
        <v>44351</v>
      </c>
      <c r="B58" s="14" t="s">
        <v>98</v>
      </c>
      <c r="C58" s="14" t="s">
        <v>101</v>
      </c>
      <c r="D58" s="15" t="s">
        <v>102</v>
      </c>
      <c r="E58" s="15" t="s">
        <v>103</v>
      </c>
      <c r="F58" s="14" t="s">
        <v>104</v>
      </c>
      <c r="G58" s="14">
        <v>4</v>
      </c>
      <c r="H58" s="21">
        <v>110000</v>
      </c>
    </row>
    <row r="59" spans="1:8" s="12" customFormat="1" ht="35.1" customHeight="1" x14ac:dyDescent="0.2">
      <c r="A59" s="13">
        <v>44354</v>
      </c>
      <c r="B59" s="14" t="s">
        <v>105</v>
      </c>
      <c r="C59" s="14" t="s">
        <v>106</v>
      </c>
      <c r="D59" s="15" t="s">
        <v>107</v>
      </c>
      <c r="E59" s="15" t="s">
        <v>108</v>
      </c>
      <c r="F59" s="14" t="s">
        <v>26</v>
      </c>
      <c r="G59" s="14">
        <v>4</v>
      </c>
      <c r="H59" s="21">
        <v>103000</v>
      </c>
    </row>
    <row r="60" spans="1:8" s="12" customFormat="1" ht="35.1" customHeight="1" x14ac:dyDescent="0.2">
      <c r="A60" s="13">
        <v>44355</v>
      </c>
      <c r="B60" s="14" t="s">
        <v>105</v>
      </c>
      <c r="C60" s="14" t="s">
        <v>109</v>
      </c>
      <c r="D60" s="15" t="s">
        <v>110</v>
      </c>
      <c r="E60" s="15" t="s">
        <v>28</v>
      </c>
      <c r="F60" s="14" t="s">
        <v>43</v>
      </c>
      <c r="G60" s="14">
        <v>4</v>
      </c>
      <c r="H60" s="21">
        <v>100000</v>
      </c>
    </row>
    <row r="61" spans="1:8" s="12" customFormat="1" ht="35.1" customHeight="1" x14ac:dyDescent="0.2">
      <c r="A61" s="13">
        <v>44355</v>
      </c>
      <c r="B61" s="14" t="s">
        <v>98</v>
      </c>
      <c r="C61" s="14" t="s">
        <v>111</v>
      </c>
      <c r="D61" s="15" t="s">
        <v>112</v>
      </c>
      <c r="E61" s="15" t="s">
        <v>21</v>
      </c>
      <c r="F61" s="14" t="s">
        <v>26</v>
      </c>
      <c r="G61" s="14">
        <v>2</v>
      </c>
      <c r="H61" s="21">
        <v>50000</v>
      </c>
    </row>
    <row r="62" spans="1:8" s="12" customFormat="1" ht="35.1" customHeight="1" x14ac:dyDescent="0.2">
      <c r="A62" s="13">
        <v>44362</v>
      </c>
      <c r="B62" s="14" t="s">
        <v>8</v>
      </c>
      <c r="C62" s="14" t="s">
        <v>113</v>
      </c>
      <c r="D62" s="15" t="s">
        <v>114</v>
      </c>
      <c r="E62" s="15" t="s">
        <v>115</v>
      </c>
      <c r="F62" s="14" t="s">
        <v>32</v>
      </c>
      <c r="G62" s="14">
        <v>4</v>
      </c>
      <c r="H62" s="21">
        <v>103400</v>
      </c>
    </row>
    <row r="63" spans="1:8" s="12" customFormat="1" ht="35.1" customHeight="1" x14ac:dyDescent="0.2">
      <c r="A63" s="13">
        <v>44364</v>
      </c>
      <c r="B63" s="14" t="s">
        <v>8</v>
      </c>
      <c r="C63" s="14" t="s">
        <v>116</v>
      </c>
      <c r="D63" s="15" t="s">
        <v>117</v>
      </c>
      <c r="E63" s="15" t="s">
        <v>21</v>
      </c>
      <c r="F63" s="14" t="s">
        <v>40</v>
      </c>
      <c r="G63" s="14">
        <v>4</v>
      </c>
      <c r="H63" s="21">
        <v>84000</v>
      </c>
    </row>
    <row r="64" spans="1:8" s="12" customFormat="1" ht="35.1" customHeight="1" x14ac:dyDescent="0.2">
      <c r="A64" s="13">
        <v>44368</v>
      </c>
      <c r="B64" s="14" t="s">
        <v>8</v>
      </c>
      <c r="C64" s="14" t="s">
        <v>118</v>
      </c>
      <c r="D64" s="15" t="s">
        <v>119</v>
      </c>
      <c r="E64" s="15" t="s">
        <v>25</v>
      </c>
      <c r="F64" s="14" t="s">
        <v>120</v>
      </c>
      <c r="G64" s="14">
        <v>4</v>
      </c>
      <c r="H64" s="21">
        <v>112000</v>
      </c>
    </row>
    <row r="65" spans="1:8" s="12" customFormat="1" ht="35.1" customHeight="1" x14ac:dyDescent="0.2">
      <c r="A65" s="13">
        <v>44375</v>
      </c>
      <c r="B65" s="14" t="s">
        <v>8</v>
      </c>
      <c r="C65" s="14" t="s">
        <v>121</v>
      </c>
      <c r="D65" s="15" t="s">
        <v>122</v>
      </c>
      <c r="E65" s="15" t="s">
        <v>25</v>
      </c>
      <c r="F65" s="14" t="s">
        <v>26</v>
      </c>
      <c r="G65" s="14">
        <v>4</v>
      </c>
      <c r="H65" s="21">
        <v>90000</v>
      </c>
    </row>
    <row r="66" spans="1:8" s="12" customFormat="1" ht="35.1" customHeight="1" x14ac:dyDescent="0.2">
      <c r="A66" s="13">
        <v>44377</v>
      </c>
      <c r="B66" s="14" t="s">
        <v>8</v>
      </c>
      <c r="C66" s="14" t="s">
        <v>123</v>
      </c>
      <c r="D66" s="15" t="s">
        <v>124</v>
      </c>
      <c r="E66" s="15" t="s">
        <v>63</v>
      </c>
      <c r="F66" s="14" t="s">
        <v>26</v>
      </c>
      <c r="G66" s="14">
        <v>4</v>
      </c>
      <c r="H66" s="21">
        <v>88000</v>
      </c>
    </row>
  </sheetData>
  <mergeCells count="2">
    <mergeCell ref="B1:H1"/>
    <mergeCell ref="A2:H2"/>
  </mergeCells>
  <phoneticPr fontId="3" type="noConversion"/>
  <printOptions horizontalCentered="1"/>
  <pageMargins left="0.2361111044883728" right="0.19680555164813995" top="0.78736108541488647" bottom="0.19680555164813995" header="0.51180553436279297" footer="0.5118055343627929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요약_6월</vt:lpstr>
      <vt:lpstr>상세내역_6월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jdw09</dc:creator>
  <cp:lastModifiedBy>User</cp:lastModifiedBy>
  <dcterms:created xsi:type="dcterms:W3CDTF">2021-07-26T00:07:19Z</dcterms:created>
  <dcterms:modified xsi:type="dcterms:W3CDTF">2023-04-04T02:12:16Z</dcterms:modified>
</cp:coreProperties>
</file>