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년업무\경영공시_업무추진비\9월\"/>
    </mc:Choice>
  </mc:AlternateContent>
  <bookViews>
    <workbookView xWindow="0" yWindow="0" windowWidth="28800" windowHeight="12255"/>
  </bookViews>
  <sheets>
    <sheet name="요약_9월" sheetId="1" r:id="rId1"/>
    <sheet name="상세내역_9월" sheetId="2" r:id="rId2"/>
  </sheets>
  <definedNames>
    <definedName name="_xlnm._FilterDatabase" localSheetId="1" hidden="1">상세내역_9월!$A$4:$H$47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3" i="1"/>
  <c r="C6" i="1"/>
  <c r="B6" i="1"/>
  <c r="C5" i="1"/>
  <c r="B5" i="1"/>
  <c r="C4" i="1"/>
  <c r="B4" i="1"/>
  <c r="B3" i="1"/>
  <c r="C8" i="1" l="1"/>
  <c r="B8" i="1"/>
</calcChain>
</file>

<file path=xl/sharedStrings.xml><?xml version="1.0" encoding="utf-8"?>
<sst xmlns="http://schemas.openxmlformats.org/spreadsheetml/2006/main" count="235" uniqueCount="92">
  <si>
    <t>임원 업무추진비(2021년9월) 사용내역</t>
    <phoneticPr fontId="3" type="noConversion"/>
  </si>
  <si>
    <t>집행자</t>
  </si>
  <si>
    <r>
      <rPr>
        <b/>
        <sz val="11"/>
        <color indexed="64"/>
        <rFont val="돋움"/>
        <family val="3"/>
        <charset val="129"/>
      </rPr>
      <t>집행내역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개수</t>
    </r>
    <r>
      <rPr>
        <b/>
        <sz val="11"/>
        <color indexed="64"/>
        <rFont val="Arial"/>
        <family val="2"/>
      </rPr>
      <t>)</t>
    </r>
  </si>
  <si>
    <r>
      <rPr>
        <b/>
        <sz val="11"/>
        <color indexed="64"/>
        <rFont val="돋움"/>
        <family val="3"/>
        <charset val="129"/>
      </rPr>
      <t>집행금액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원</t>
    </r>
    <r>
      <rPr>
        <b/>
        <sz val="11"/>
        <color indexed="64"/>
        <rFont val="Arial"/>
        <family val="2"/>
      </rPr>
      <t>)</t>
    </r>
  </si>
  <si>
    <t>1. 이사장</t>
  </si>
  <si>
    <t>2. 상임감사</t>
  </si>
  <si>
    <t>3. 경영기획이사</t>
  </si>
  <si>
    <t>4. 자원보전이사</t>
  </si>
  <si>
    <t>5. 탐방안전이사</t>
    <phoneticPr fontId="3" type="noConversion"/>
  </si>
  <si>
    <t>총합계</t>
  </si>
  <si>
    <t>임원 업무추진비(2021년 9월) 사용내역</t>
    <phoneticPr fontId="3" type="noConversion"/>
  </si>
  <si>
    <t>(단위 : 원)</t>
  </si>
  <si>
    <t>사용일자</t>
  </si>
  <si>
    <t>집행내역</t>
  </si>
  <si>
    <t>사용처(장소)</t>
  </si>
  <si>
    <t>집행대상자</t>
    <phoneticPr fontId="3" type="noConversion"/>
  </si>
  <si>
    <t>집행구분</t>
  </si>
  <si>
    <t>인원</t>
  </si>
  <si>
    <t>집행금액</t>
  </si>
  <si>
    <t>1. 이사장</t>
    <phoneticPr fontId="3" type="noConversion"/>
  </si>
  <si>
    <t>공원관리 등을 위한 유관기관 업무 협의</t>
    <phoneticPr fontId="3" type="noConversion"/>
  </si>
  <si>
    <t>해원
(☎033-744-5400)</t>
    <phoneticPr fontId="3" type="noConversion"/>
  </si>
  <si>
    <t>유관기관</t>
    <phoneticPr fontId="3" type="noConversion"/>
  </si>
  <si>
    <t>카드</t>
    <phoneticPr fontId="3" type="noConversion"/>
  </si>
  <si>
    <t>2. 상임감사</t>
    <phoneticPr fontId="3" type="noConversion"/>
  </si>
  <si>
    <t>자원보호 활동 관련 업무 회의</t>
    <phoneticPr fontId="3" type="noConversion"/>
  </si>
  <si>
    <t>봉화산진미가
(☎033-742-7178)</t>
    <phoneticPr fontId="3" type="noConversion"/>
  </si>
  <si>
    <t>인사동밥집
(☎033-766-5171)</t>
    <phoneticPr fontId="3" type="noConversion"/>
  </si>
  <si>
    <t>내부직원</t>
    <phoneticPr fontId="3" type="noConversion"/>
  </si>
  <si>
    <t>대왕영양탕
(☎033-765-6330)</t>
    <phoneticPr fontId="3" type="noConversion"/>
  </si>
  <si>
    <t>공원관리 관련 업무협의</t>
    <phoneticPr fontId="3" type="noConversion"/>
  </si>
  <si>
    <t>담짜장
(☎050-71313-8648)</t>
    <phoneticPr fontId="3" type="noConversion"/>
  </si>
  <si>
    <t>퀴즈노스원주혁신점
(☎033-742-8826)</t>
    <phoneticPr fontId="3" type="noConversion"/>
  </si>
  <si>
    <t>감사효율성 증대를 위한 업무 회의</t>
    <phoneticPr fontId="3" type="noConversion"/>
  </si>
  <si>
    <t>뱃노리횟집
(☎033-731-6860)</t>
    <phoneticPr fontId="3" type="noConversion"/>
  </si>
  <si>
    <t>초밥집
(☎033-742-9909)</t>
    <phoneticPr fontId="3" type="noConversion"/>
  </si>
  <si>
    <t>용수골서곡막국수
(☎033-763-8137)</t>
    <phoneticPr fontId="3" type="noConversion"/>
  </si>
  <si>
    <t>황태명가
(☎033-765-0889)</t>
    <phoneticPr fontId="3" type="noConversion"/>
  </si>
  <si>
    <t>신스14
(☎033-747-2014)</t>
    <phoneticPr fontId="3" type="noConversion"/>
  </si>
  <si>
    <t>촌집
(☎042-825-4110)</t>
    <phoneticPr fontId="3" type="noConversion"/>
  </si>
  <si>
    <t>탄소중립 업무 협의</t>
    <phoneticPr fontId="3" type="noConversion"/>
  </si>
  <si>
    <t>누나네낙지
(☎033-732-8257)</t>
    <phoneticPr fontId="3" type="noConversion"/>
  </si>
  <si>
    <t>하반기 경영실적보고서관련 업무 협의</t>
    <phoneticPr fontId="3" type="noConversion"/>
  </si>
  <si>
    <t>다진숯불구이
(☎033-763-9445)</t>
    <phoneticPr fontId="3" type="noConversion"/>
  </si>
  <si>
    <t>국정감사 대비 환경관리업무 협의</t>
    <phoneticPr fontId="3" type="noConversion"/>
  </si>
  <si>
    <t>삼천포
(☎033-761-3100)</t>
    <phoneticPr fontId="3" type="noConversion"/>
  </si>
  <si>
    <t>국정감사 대비 국회 업무협의</t>
    <phoneticPr fontId="3" type="noConversion"/>
  </si>
  <si>
    <t>사조참치
(☎02-783-8398)</t>
    <phoneticPr fontId="3" type="noConversion"/>
  </si>
  <si>
    <t>ERP고도화 작업 업무 협의</t>
    <phoneticPr fontId="3" type="noConversion"/>
  </si>
  <si>
    <t>미루
(☎033-733-2926)</t>
    <phoneticPr fontId="3" type="noConversion"/>
  </si>
  <si>
    <t>국립공원 캐릭터 상품 업무 협의</t>
    <phoneticPr fontId="3" type="noConversion"/>
  </si>
  <si>
    <t>신원당감자탕
(☎02-313-3505)</t>
    <phoneticPr fontId="3" type="noConversion"/>
  </si>
  <si>
    <t>국정감사 대비 업무 협의</t>
    <phoneticPr fontId="3" type="noConversion"/>
  </si>
  <si>
    <t>닝샤샤
(☎033-733-2148)</t>
    <phoneticPr fontId="3" type="noConversion"/>
  </si>
  <si>
    <t>보전정책 관련 업무 협의</t>
    <phoneticPr fontId="3" type="noConversion"/>
  </si>
  <si>
    <t>뽕잎사랑원주혁신점
(☎033-735-8012)</t>
    <phoneticPr fontId="3" type="noConversion"/>
  </si>
  <si>
    <t>가을철 산불예방 등 업무 협의</t>
    <phoneticPr fontId="3" type="noConversion"/>
  </si>
  <si>
    <t>원식당
(☎033-744-1114)</t>
    <phoneticPr fontId="3" type="noConversion"/>
  </si>
  <si>
    <t>기록물 업무 관련 업무 협의</t>
    <phoneticPr fontId="3" type="noConversion"/>
  </si>
  <si>
    <t>황골보리밥
(☎033-748-2955)</t>
    <phoneticPr fontId="3" type="noConversion"/>
  </si>
  <si>
    <t>4. 자원보전이사</t>
    <phoneticPr fontId="3" type="noConversion"/>
  </si>
  <si>
    <t>주식회사 스냅스
(☎1577-4701)</t>
    <phoneticPr fontId="3" type="noConversion"/>
  </si>
  <si>
    <t>국립공원 수생태계 보전 업무회의</t>
    <phoneticPr fontId="3" type="noConversion"/>
  </si>
  <si>
    <t>보배순대국밥
(☎033-766-0987)</t>
    <phoneticPr fontId="3" type="noConversion"/>
  </si>
  <si>
    <t>국립공원 산림자원 보전 업무회의</t>
    <phoneticPr fontId="3" type="noConversion"/>
  </si>
  <si>
    <t>장우숯불구이
(☎033-743-3669)</t>
    <phoneticPr fontId="3" type="noConversion"/>
  </si>
  <si>
    <t>경남수산
(☎033-766-0589)</t>
    <phoneticPr fontId="3" type="noConversion"/>
  </si>
  <si>
    <t>국립공원 자원보호 업무협의</t>
    <phoneticPr fontId="3" type="noConversion"/>
  </si>
  <si>
    <t>5. 탐방안전이사</t>
  </si>
  <si>
    <t>국립공원 산불예방 및 탐방관련 간담회</t>
    <phoneticPr fontId="3" type="noConversion"/>
  </si>
  <si>
    <t>보릿고개
(☎033-747-8289)</t>
    <phoneticPr fontId="3" type="noConversion"/>
  </si>
  <si>
    <t>국립공원 산불예방 활동 간담회</t>
    <phoneticPr fontId="3" type="noConversion"/>
  </si>
  <si>
    <t>국립공원 탐방관리 활동 간담회</t>
    <phoneticPr fontId="3" type="noConversion"/>
  </si>
  <si>
    <t>국립공원 산불예방을 위한 간담회</t>
    <phoneticPr fontId="3" type="noConversion"/>
  </si>
  <si>
    <t>202식당
(☎033-734-0111)</t>
    <phoneticPr fontId="3" type="noConversion"/>
  </si>
  <si>
    <t>국립공원 산불예방을 위한 안전 간담회</t>
    <phoneticPr fontId="3" type="noConversion"/>
  </si>
  <si>
    <t>미돈미가
(☎033-747-8647)</t>
    <phoneticPr fontId="3" type="noConversion"/>
  </si>
  <si>
    <t>공원환경관리를 위한 자원보호활동</t>
    <phoneticPr fontId="3" type="noConversion"/>
  </si>
  <si>
    <t>이씨손만두전골
(☎033-766-0302)</t>
    <phoneticPr fontId="3" type="noConversion"/>
  </si>
  <si>
    <t>공원관리 등을 위한 직원 업무 협의</t>
  </si>
  <si>
    <t>세양원
(☎02-312-2711)</t>
  </si>
  <si>
    <t>내부직원</t>
  </si>
  <si>
    <t>카드</t>
  </si>
  <si>
    <t>본도시락
(☎02-392-4282)</t>
  </si>
  <si>
    <t>공원관리 등을 위한 국정감사 준비</t>
  </si>
  <si>
    <t>쿠우쿠우
(☎033-743-6274)</t>
  </si>
  <si>
    <t>장군본가
(☎033-765-9881)</t>
  </si>
  <si>
    <t>컴포즈원주혁신중흥점
(☎033-742-2299)</t>
  </si>
  <si>
    <t>국립공원 산불예방 협력 업무협의</t>
  </si>
  <si>
    <t>해랑동태탕(반찬퀸)
(☎033-766-7630)</t>
    <phoneticPr fontId="3" type="noConversion"/>
  </si>
  <si>
    <t>감사협력 강화를 위한 업무협의</t>
  </si>
  <si>
    <t>시즈온
(☎o1o-8792-3606)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</si>
</sst>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color indexed="64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4"/>
      <name val="Arial"/>
      <family val="2"/>
    </font>
    <font>
      <b/>
      <sz val="11"/>
      <color indexed="64"/>
      <name val="돋움"/>
      <family val="3"/>
      <charset val="129"/>
    </font>
    <font>
      <sz val="11"/>
      <color indexed="64"/>
      <name val="맑은 고딕"/>
      <family val="3"/>
      <charset val="129"/>
    </font>
    <font>
      <sz val="10"/>
      <color indexed="64"/>
      <name val="굴림"/>
      <family val="3"/>
      <charset val="129"/>
    </font>
    <font>
      <b/>
      <sz val="11"/>
      <color indexed="64"/>
      <name val="굴림"/>
      <family val="3"/>
      <charset val="129"/>
    </font>
    <font>
      <b/>
      <sz val="20"/>
      <color indexed="64"/>
      <name val="굴림"/>
      <family val="3"/>
      <charset val="129"/>
    </font>
    <font>
      <b/>
      <sz val="12"/>
      <color indexed="64"/>
      <name val="맑은 고딕"/>
      <family val="3"/>
      <charset val="129"/>
    </font>
    <font>
      <sz val="12"/>
      <color indexed="64"/>
      <name val="굴림"/>
      <family val="3"/>
      <charset val="129"/>
    </font>
    <font>
      <sz val="12"/>
      <color indexed="64"/>
      <name val="맑은 고딕"/>
      <family val="3"/>
      <charset val="129"/>
    </font>
    <font>
      <sz val="12"/>
      <name val="맑은 고딕"/>
      <family val="3"/>
      <charset val="129"/>
    </font>
    <font>
      <sz val="12"/>
      <name val="굴림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176" fontId="7" fillId="0" borderId="0" xfId="1" applyFont="1" applyFill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14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horizontal="center" vertical="center"/>
    </xf>
    <xf numFmtId="176" fontId="7" fillId="0" borderId="0" xfId="1" applyFont="1" applyFill="1"/>
    <xf numFmtId="0" fontId="12" fillId="0" borderId="1" xfId="0" applyNumberFormat="1" applyFont="1" applyFill="1" applyBorder="1" applyAlignment="1">
      <alignment horizontal="center" vertical="center" wrapText="1" shrinkToFit="1"/>
    </xf>
    <xf numFmtId="176" fontId="12" fillId="0" borderId="1" xfId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176" fontId="13" fillId="0" borderId="1" xfId="1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176" fontId="15" fillId="0" borderId="1" xfId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zoomScaleSheetLayoutView="75" workbookViewId="0">
      <selection activeCell="D18" sqref="D18"/>
    </sheetView>
  </sheetViews>
  <sheetFormatPr defaultRowHeight="12.75" x14ac:dyDescent="0.2"/>
  <cols>
    <col min="1" max="1" width="29.42578125" style="2" customWidth="1"/>
    <col min="2" max="2" width="20.42578125" style="2" customWidth="1"/>
    <col min="3" max="3" width="26.7109375" style="2" customWidth="1"/>
    <col min="4" max="16384" width="9.140625" style="2"/>
  </cols>
  <sheetData>
    <row r="1" spans="1:8" ht="31.5" customHeight="1" x14ac:dyDescent="0.2">
      <c r="A1" s="28" t="s">
        <v>0</v>
      </c>
      <c r="B1" s="28"/>
      <c r="C1" s="28"/>
      <c r="D1" s="1"/>
      <c r="E1" s="1"/>
      <c r="F1" s="1"/>
      <c r="G1" s="1"/>
      <c r="H1" s="1"/>
    </row>
    <row r="2" spans="1:8" ht="26.25" customHeight="1" x14ac:dyDescent="0.2">
      <c r="A2" s="3" t="s">
        <v>1</v>
      </c>
      <c r="B2" s="3" t="s">
        <v>2</v>
      </c>
      <c r="C2" s="3" t="s">
        <v>3</v>
      </c>
    </row>
    <row r="3" spans="1:8" ht="26.25" customHeight="1" x14ac:dyDescent="0.2">
      <c r="A3" s="4" t="s">
        <v>4</v>
      </c>
      <c r="B3" s="4">
        <f>COUNTIF(상세내역_9월!$B$1:$B$542,"1. 이사장")</f>
        <v>5</v>
      </c>
      <c r="C3" s="5">
        <f>SUMIF(상세내역_9월!$B$1:$B$515,"1. 이사장",상세내역_9월!$H$1:$H$515)</f>
        <v>482500</v>
      </c>
    </row>
    <row r="4" spans="1:8" ht="26.25" customHeight="1" x14ac:dyDescent="0.2">
      <c r="A4" s="4" t="s">
        <v>5</v>
      </c>
      <c r="B4" s="4">
        <f>COUNTIF(상세내역_9월!$B$1:$B$542,"2. 상임감사")</f>
        <v>13</v>
      </c>
      <c r="C4" s="5">
        <f>SUMIF(상세내역_9월!$B$1:$B$515,"2. 상임감사",상세내역_9월!$H$1:$H$515)</f>
        <v>935400</v>
      </c>
    </row>
    <row r="5" spans="1:8" ht="26.25" customHeight="1" x14ac:dyDescent="0.2">
      <c r="A5" s="4" t="s">
        <v>6</v>
      </c>
      <c r="B5" s="4">
        <f>COUNTIF(상세내역_9월!$B$1:$B$542,"3. 경영기획이사")</f>
        <v>10</v>
      </c>
      <c r="C5" s="5">
        <f>SUMIF(상세내역_9월!$B$1:$B$115,"3. 경영기획이사",상세내역_9월!$H$1:$H$515)</f>
        <v>582600</v>
      </c>
    </row>
    <row r="6" spans="1:8" ht="26.25" customHeight="1" x14ac:dyDescent="0.2">
      <c r="A6" s="4" t="s">
        <v>7</v>
      </c>
      <c r="B6" s="4">
        <f>COUNTIF(상세내역_9월!$B$1:$B$596,"4. 자원보전이사")</f>
        <v>6</v>
      </c>
      <c r="C6" s="5">
        <f>SUMIF(상세내역_9월!$B$1:$B$515,"4. 자원보전이사",상세내역_9월!$H$1:$H$515)</f>
        <v>407320</v>
      </c>
    </row>
    <row r="7" spans="1:8" ht="26.25" customHeight="1" x14ac:dyDescent="0.2">
      <c r="A7" s="4" t="s">
        <v>8</v>
      </c>
      <c r="B7" s="4">
        <f>COUNTIF(상세내역_9월!$B$1:$B$542,"5. 탐방안전이사")</f>
        <v>9</v>
      </c>
      <c r="C7" s="5">
        <f>SUMIF(상세내역_9월!$B$1:$B$515,"5. 탐방안전이사",상세내역_9월!$H$1:$H$515)</f>
        <v>312800</v>
      </c>
    </row>
    <row r="8" spans="1:8" ht="26.25" customHeight="1" x14ac:dyDescent="0.2">
      <c r="A8" s="4" t="s">
        <v>9</v>
      </c>
      <c r="B8" s="4">
        <f>SUM(B3:B7)</f>
        <v>43</v>
      </c>
      <c r="C8" s="5">
        <f>SUM(C3:C7)</f>
        <v>2720620</v>
      </c>
    </row>
  </sheetData>
  <mergeCells count="1">
    <mergeCell ref="A1:C1"/>
  </mergeCells>
  <phoneticPr fontId="3" type="noConversion"/>
  <pageMargins left="0.69999998807907104" right="0.69999998807907104" top="0.75" bottom="0.75" header="0.30000001192092896" footer="0.300000011920928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="80" zoomScaleNormal="80" zoomScaleSheetLayoutView="75" workbookViewId="0">
      <selection activeCell="D17" sqref="D17"/>
    </sheetView>
  </sheetViews>
  <sheetFormatPr defaultRowHeight="12" x14ac:dyDescent="0.15"/>
  <cols>
    <col min="1" max="1" width="15" style="6" customWidth="1"/>
    <col min="2" max="2" width="19.85546875" style="7" bestFit="1" customWidth="1"/>
    <col min="3" max="3" width="42.140625" style="6" bestFit="1" customWidth="1"/>
    <col min="4" max="4" width="27.42578125" style="7" customWidth="1"/>
    <col min="5" max="5" width="20.5703125" style="7" customWidth="1"/>
    <col min="6" max="6" width="9.140625" style="7"/>
    <col min="7" max="7" width="7.140625" style="7" customWidth="1"/>
    <col min="8" max="8" width="16.7109375" style="21" customWidth="1"/>
    <col min="9" max="16384" width="9.140625" style="7"/>
  </cols>
  <sheetData>
    <row r="1" spans="1:8" ht="13.5" x14ac:dyDescent="0.15">
      <c r="B1" s="29"/>
      <c r="C1" s="29"/>
      <c r="D1" s="29"/>
      <c r="E1" s="29"/>
      <c r="F1" s="29"/>
      <c r="G1" s="29"/>
      <c r="H1" s="29"/>
    </row>
    <row r="2" spans="1:8" ht="25.5" x14ac:dyDescent="0.15">
      <c r="A2" s="30" t="s">
        <v>10</v>
      </c>
      <c r="B2" s="30"/>
      <c r="C2" s="30"/>
      <c r="D2" s="30"/>
      <c r="E2" s="30"/>
      <c r="F2" s="30"/>
      <c r="G2" s="30"/>
      <c r="H2" s="30"/>
    </row>
    <row r="3" spans="1:8" s="8" customFormat="1" ht="30" customHeight="1" x14ac:dyDescent="0.15">
      <c r="B3" s="7"/>
      <c r="C3" s="6"/>
      <c r="D3" s="7"/>
      <c r="E3" s="7"/>
      <c r="F3" s="7"/>
      <c r="G3" s="7"/>
      <c r="H3" s="9" t="s">
        <v>11</v>
      </c>
    </row>
    <row r="4" spans="1:8" s="12" customFormat="1" ht="35.1" customHeight="1" x14ac:dyDescent="0.2">
      <c r="A4" s="10" t="s">
        <v>12</v>
      </c>
      <c r="B4" s="10" t="s">
        <v>1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</row>
    <row r="5" spans="1:8" s="12" customFormat="1" ht="35.1" customHeight="1" x14ac:dyDescent="0.2">
      <c r="A5" s="13">
        <v>44441</v>
      </c>
      <c r="B5" s="14" t="s">
        <v>19</v>
      </c>
      <c r="C5" s="14" t="s">
        <v>20</v>
      </c>
      <c r="D5" s="22" t="s">
        <v>21</v>
      </c>
      <c r="E5" s="22" t="s">
        <v>22</v>
      </c>
      <c r="F5" s="14" t="s">
        <v>23</v>
      </c>
      <c r="G5" s="14">
        <v>4</v>
      </c>
      <c r="H5" s="23">
        <v>120000</v>
      </c>
    </row>
    <row r="6" spans="1:8" s="12" customFormat="1" ht="35.1" customHeight="1" x14ac:dyDescent="0.2">
      <c r="A6" s="13">
        <v>44456</v>
      </c>
      <c r="B6" s="14" t="s">
        <v>4</v>
      </c>
      <c r="C6" s="14" t="s">
        <v>79</v>
      </c>
      <c r="D6" s="22" t="s">
        <v>80</v>
      </c>
      <c r="E6" s="22" t="s">
        <v>81</v>
      </c>
      <c r="F6" s="14" t="s">
        <v>82</v>
      </c>
      <c r="G6" s="14">
        <v>4</v>
      </c>
      <c r="H6" s="23">
        <v>118000</v>
      </c>
    </row>
    <row r="7" spans="1:8" s="12" customFormat="1" ht="35.1" customHeight="1" x14ac:dyDescent="0.2">
      <c r="A7" s="13">
        <v>44462</v>
      </c>
      <c r="B7" s="14" t="s">
        <v>4</v>
      </c>
      <c r="C7" s="14" t="s">
        <v>79</v>
      </c>
      <c r="D7" s="22" t="s">
        <v>83</v>
      </c>
      <c r="E7" s="22" t="s">
        <v>81</v>
      </c>
      <c r="F7" s="14" t="s">
        <v>82</v>
      </c>
      <c r="G7" s="14">
        <v>2</v>
      </c>
      <c r="H7" s="23">
        <v>37100</v>
      </c>
    </row>
    <row r="8" spans="1:8" s="12" customFormat="1" ht="35.1" customHeight="1" x14ac:dyDescent="0.2">
      <c r="A8" s="13">
        <v>44468</v>
      </c>
      <c r="B8" s="14" t="s">
        <v>4</v>
      </c>
      <c r="C8" s="14" t="s">
        <v>84</v>
      </c>
      <c r="D8" s="22" t="s">
        <v>85</v>
      </c>
      <c r="E8" s="22" t="s">
        <v>81</v>
      </c>
      <c r="F8" s="14" t="s">
        <v>82</v>
      </c>
      <c r="G8" s="14">
        <v>4</v>
      </c>
      <c r="H8" s="23">
        <v>89400</v>
      </c>
    </row>
    <row r="9" spans="1:8" s="12" customFormat="1" ht="35.1" customHeight="1" x14ac:dyDescent="0.2">
      <c r="A9" s="13">
        <v>44469</v>
      </c>
      <c r="B9" s="14" t="s">
        <v>4</v>
      </c>
      <c r="C9" s="14" t="s">
        <v>79</v>
      </c>
      <c r="D9" s="22" t="s">
        <v>86</v>
      </c>
      <c r="E9" s="22" t="s">
        <v>81</v>
      </c>
      <c r="F9" s="14" t="s">
        <v>82</v>
      </c>
      <c r="G9" s="14">
        <v>4</v>
      </c>
      <c r="H9" s="23">
        <v>118000</v>
      </c>
    </row>
    <row r="10" spans="1:8" s="12" customFormat="1" ht="35.1" customHeight="1" x14ac:dyDescent="0.2">
      <c r="A10" s="13">
        <v>44440</v>
      </c>
      <c r="B10" s="14" t="s">
        <v>24</v>
      </c>
      <c r="C10" s="14" t="s">
        <v>25</v>
      </c>
      <c r="D10" s="22" t="s">
        <v>26</v>
      </c>
      <c r="E10" s="22" t="s">
        <v>22</v>
      </c>
      <c r="F10" s="14" t="s">
        <v>23</v>
      </c>
      <c r="G10" s="14">
        <v>4</v>
      </c>
      <c r="H10" s="23">
        <v>112000</v>
      </c>
    </row>
    <row r="11" spans="1:8" s="12" customFormat="1" ht="35.1" customHeight="1" x14ac:dyDescent="0.2">
      <c r="A11" s="13">
        <v>44440</v>
      </c>
      <c r="B11" s="14" t="s">
        <v>24</v>
      </c>
      <c r="C11" s="14" t="s">
        <v>25</v>
      </c>
      <c r="D11" s="22" t="s">
        <v>27</v>
      </c>
      <c r="E11" s="22" t="s">
        <v>28</v>
      </c>
      <c r="F11" s="14" t="s">
        <v>23</v>
      </c>
      <c r="G11" s="14">
        <v>4</v>
      </c>
      <c r="H11" s="23">
        <v>60000</v>
      </c>
    </row>
    <row r="12" spans="1:8" s="12" customFormat="1" ht="35.1" customHeight="1" x14ac:dyDescent="0.2">
      <c r="A12" s="13">
        <v>44441</v>
      </c>
      <c r="B12" s="14" t="s">
        <v>24</v>
      </c>
      <c r="C12" s="14" t="s">
        <v>25</v>
      </c>
      <c r="D12" s="22" t="s">
        <v>29</v>
      </c>
      <c r="E12" s="22" t="s">
        <v>28</v>
      </c>
      <c r="F12" s="14" t="s">
        <v>23</v>
      </c>
      <c r="G12" s="14">
        <v>4</v>
      </c>
      <c r="H12" s="23">
        <v>43000</v>
      </c>
    </row>
    <row r="13" spans="1:8" s="12" customFormat="1" ht="35.1" customHeight="1" x14ac:dyDescent="0.2">
      <c r="A13" s="15">
        <v>44445</v>
      </c>
      <c r="B13" s="16" t="s">
        <v>24</v>
      </c>
      <c r="C13" s="16" t="s">
        <v>30</v>
      </c>
      <c r="D13" s="24" t="s">
        <v>31</v>
      </c>
      <c r="E13" s="24" t="s">
        <v>28</v>
      </c>
      <c r="F13" s="16" t="s">
        <v>23</v>
      </c>
      <c r="G13" s="16">
        <v>3</v>
      </c>
      <c r="H13" s="25">
        <v>40000</v>
      </c>
    </row>
    <row r="14" spans="1:8" s="17" customFormat="1" ht="35.1" customHeight="1" x14ac:dyDescent="0.2">
      <c r="A14" s="15">
        <v>44446</v>
      </c>
      <c r="B14" s="16" t="s">
        <v>24</v>
      </c>
      <c r="C14" s="16" t="s">
        <v>30</v>
      </c>
      <c r="D14" s="24" t="s">
        <v>32</v>
      </c>
      <c r="E14" s="24" t="s">
        <v>28</v>
      </c>
      <c r="F14" s="16" t="s">
        <v>23</v>
      </c>
      <c r="G14" s="16">
        <v>4</v>
      </c>
      <c r="H14" s="25">
        <v>70400</v>
      </c>
    </row>
    <row r="15" spans="1:8" s="17" customFormat="1" ht="35.1" customHeight="1" x14ac:dyDescent="0.2">
      <c r="A15" s="15">
        <v>44446</v>
      </c>
      <c r="B15" s="16" t="s">
        <v>24</v>
      </c>
      <c r="C15" s="16" t="s">
        <v>33</v>
      </c>
      <c r="D15" s="24" t="s">
        <v>34</v>
      </c>
      <c r="E15" s="24" t="s">
        <v>22</v>
      </c>
      <c r="F15" s="16" t="s">
        <v>23</v>
      </c>
      <c r="G15" s="16">
        <v>4</v>
      </c>
      <c r="H15" s="25">
        <v>112000</v>
      </c>
    </row>
    <row r="16" spans="1:8" s="17" customFormat="1" ht="35.1" customHeight="1" x14ac:dyDescent="0.2">
      <c r="A16" s="13">
        <v>44452</v>
      </c>
      <c r="B16" s="14" t="s">
        <v>24</v>
      </c>
      <c r="C16" s="14" t="s">
        <v>33</v>
      </c>
      <c r="D16" s="22" t="s">
        <v>35</v>
      </c>
      <c r="E16" s="22" t="s">
        <v>22</v>
      </c>
      <c r="F16" s="14" t="s">
        <v>23</v>
      </c>
      <c r="G16" s="14">
        <v>4</v>
      </c>
      <c r="H16" s="23">
        <v>79000</v>
      </c>
    </row>
    <row r="17" spans="1:8" s="17" customFormat="1" ht="35.1" customHeight="1" x14ac:dyDescent="0.2">
      <c r="A17" s="18">
        <v>44449</v>
      </c>
      <c r="B17" s="19" t="s">
        <v>24</v>
      </c>
      <c r="C17" s="19" t="s">
        <v>30</v>
      </c>
      <c r="D17" s="26" t="s">
        <v>36</v>
      </c>
      <c r="E17" s="26" t="s">
        <v>22</v>
      </c>
      <c r="F17" s="19" t="s">
        <v>23</v>
      </c>
      <c r="G17" s="19">
        <v>4</v>
      </c>
      <c r="H17" s="27">
        <v>52000</v>
      </c>
    </row>
    <row r="18" spans="1:8" s="17" customFormat="1" ht="35.1" customHeight="1" x14ac:dyDescent="0.2">
      <c r="A18" s="13">
        <v>44454</v>
      </c>
      <c r="B18" s="14" t="s">
        <v>24</v>
      </c>
      <c r="C18" s="14" t="s">
        <v>33</v>
      </c>
      <c r="D18" s="22" t="s">
        <v>37</v>
      </c>
      <c r="E18" s="22" t="s">
        <v>28</v>
      </c>
      <c r="F18" s="14" t="s">
        <v>23</v>
      </c>
      <c r="G18" s="14">
        <v>4</v>
      </c>
      <c r="H18" s="23">
        <v>108000</v>
      </c>
    </row>
    <row r="19" spans="1:8" s="17" customFormat="1" ht="35.1" customHeight="1" x14ac:dyDescent="0.2">
      <c r="A19" s="13">
        <v>44456</v>
      </c>
      <c r="B19" s="14" t="s">
        <v>24</v>
      </c>
      <c r="C19" s="14" t="s">
        <v>33</v>
      </c>
      <c r="D19" s="22" t="s">
        <v>38</v>
      </c>
      <c r="E19" s="22" t="s">
        <v>22</v>
      </c>
      <c r="F19" s="14" t="s">
        <v>23</v>
      </c>
      <c r="G19" s="14">
        <v>3</v>
      </c>
      <c r="H19" s="23">
        <v>77000</v>
      </c>
    </row>
    <row r="20" spans="1:8" s="17" customFormat="1" ht="35.1" customHeight="1" x14ac:dyDescent="0.2">
      <c r="A20" s="13">
        <v>44466</v>
      </c>
      <c r="B20" s="14" t="s">
        <v>24</v>
      </c>
      <c r="C20" s="14" t="s">
        <v>90</v>
      </c>
      <c r="D20" s="22" t="s">
        <v>89</v>
      </c>
      <c r="E20" s="22" t="s">
        <v>22</v>
      </c>
      <c r="F20" s="14" t="s">
        <v>23</v>
      </c>
      <c r="G20" s="14">
        <v>3</v>
      </c>
      <c r="H20" s="23">
        <v>42000</v>
      </c>
    </row>
    <row r="21" spans="1:8" s="17" customFormat="1" ht="35.1" customHeight="1" x14ac:dyDescent="0.2">
      <c r="A21" s="13">
        <v>44467</v>
      </c>
      <c r="B21" s="14" t="s">
        <v>24</v>
      </c>
      <c r="C21" s="14" t="s">
        <v>90</v>
      </c>
      <c r="D21" s="22" t="s">
        <v>36</v>
      </c>
      <c r="E21" s="22" t="s">
        <v>22</v>
      </c>
      <c r="F21" s="14" t="s">
        <v>23</v>
      </c>
      <c r="G21" s="14">
        <v>3</v>
      </c>
      <c r="H21" s="23">
        <v>52000</v>
      </c>
    </row>
    <row r="22" spans="1:8" s="17" customFormat="1" ht="35.1" customHeight="1" x14ac:dyDescent="0.2">
      <c r="A22" s="13">
        <v>44468</v>
      </c>
      <c r="B22" s="14" t="s">
        <v>24</v>
      </c>
      <c r="C22" s="14" t="s">
        <v>90</v>
      </c>
      <c r="D22" s="22" t="s">
        <v>39</v>
      </c>
      <c r="E22" s="22" t="s">
        <v>28</v>
      </c>
      <c r="F22" s="14" t="s">
        <v>23</v>
      </c>
      <c r="G22" s="14">
        <v>4</v>
      </c>
      <c r="H22" s="23">
        <v>88000</v>
      </c>
    </row>
    <row r="23" spans="1:8" s="17" customFormat="1" ht="35.1" customHeight="1" x14ac:dyDescent="0.2">
      <c r="A23" s="15">
        <v>44441</v>
      </c>
      <c r="B23" s="16" t="s">
        <v>6</v>
      </c>
      <c r="C23" s="16" t="s">
        <v>40</v>
      </c>
      <c r="D23" s="24" t="s">
        <v>41</v>
      </c>
      <c r="E23" s="24" t="s">
        <v>28</v>
      </c>
      <c r="F23" s="16" t="s">
        <v>23</v>
      </c>
      <c r="G23" s="16">
        <v>4</v>
      </c>
      <c r="H23" s="25">
        <v>48000</v>
      </c>
    </row>
    <row r="24" spans="1:8" s="17" customFormat="1" ht="35.1" customHeight="1" x14ac:dyDescent="0.2">
      <c r="A24" s="15">
        <v>44441</v>
      </c>
      <c r="B24" s="16" t="s">
        <v>6</v>
      </c>
      <c r="C24" s="16" t="s">
        <v>42</v>
      </c>
      <c r="D24" s="24" t="s">
        <v>43</v>
      </c>
      <c r="E24" s="24" t="s">
        <v>28</v>
      </c>
      <c r="F24" s="16" t="s">
        <v>23</v>
      </c>
      <c r="G24" s="16">
        <v>4</v>
      </c>
      <c r="H24" s="25">
        <v>86000</v>
      </c>
    </row>
    <row r="25" spans="1:8" s="12" customFormat="1" ht="35.1" customHeight="1" x14ac:dyDescent="0.2">
      <c r="A25" s="15">
        <v>44445</v>
      </c>
      <c r="B25" s="16" t="s">
        <v>6</v>
      </c>
      <c r="C25" s="16" t="s">
        <v>44</v>
      </c>
      <c r="D25" s="24" t="s">
        <v>45</v>
      </c>
      <c r="E25" s="24" t="s">
        <v>28</v>
      </c>
      <c r="F25" s="16" t="s">
        <v>23</v>
      </c>
      <c r="G25" s="16">
        <v>4</v>
      </c>
      <c r="H25" s="25">
        <v>105000</v>
      </c>
    </row>
    <row r="26" spans="1:8" s="12" customFormat="1" ht="35.1" customHeight="1" x14ac:dyDescent="0.2">
      <c r="A26" s="15">
        <v>44448</v>
      </c>
      <c r="B26" s="16" t="s">
        <v>6</v>
      </c>
      <c r="C26" s="16" t="s">
        <v>46</v>
      </c>
      <c r="D26" s="24" t="s">
        <v>47</v>
      </c>
      <c r="E26" s="24" t="s">
        <v>28</v>
      </c>
      <c r="F26" s="16" t="s">
        <v>23</v>
      </c>
      <c r="G26" s="16">
        <v>4</v>
      </c>
      <c r="H26" s="25">
        <v>53000</v>
      </c>
    </row>
    <row r="27" spans="1:8" s="12" customFormat="1" ht="35.1" customHeight="1" x14ac:dyDescent="0.2">
      <c r="A27" s="13">
        <v>44452</v>
      </c>
      <c r="B27" s="14" t="s">
        <v>6</v>
      </c>
      <c r="C27" s="14" t="s">
        <v>48</v>
      </c>
      <c r="D27" s="22" t="s">
        <v>49</v>
      </c>
      <c r="E27" s="22" t="s">
        <v>28</v>
      </c>
      <c r="F27" s="14" t="s">
        <v>23</v>
      </c>
      <c r="G27" s="14">
        <v>4</v>
      </c>
      <c r="H27" s="23">
        <v>60000</v>
      </c>
    </row>
    <row r="28" spans="1:8" s="12" customFormat="1" ht="35.1" customHeight="1" x14ac:dyDescent="0.2">
      <c r="A28" s="13">
        <v>44453</v>
      </c>
      <c r="B28" s="14" t="s">
        <v>6</v>
      </c>
      <c r="C28" s="14" t="s">
        <v>50</v>
      </c>
      <c r="D28" s="22" t="s">
        <v>51</v>
      </c>
      <c r="E28" s="22" t="s">
        <v>28</v>
      </c>
      <c r="F28" s="14" t="s">
        <v>23</v>
      </c>
      <c r="G28" s="14">
        <v>3</v>
      </c>
      <c r="H28" s="23">
        <v>32000</v>
      </c>
    </row>
    <row r="29" spans="1:8" s="12" customFormat="1" ht="35.1" customHeight="1" x14ac:dyDescent="0.2">
      <c r="A29" s="13">
        <v>44455</v>
      </c>
      <c r="B29" s="14" t="s">
        <v>6</v>
      </c>
      <c r="C29" s="14" t="s">
        <v>52</v>
      </c>
      <c r="D29" s="22" t="s">
        <v>53</v>
      </c>
      <c r="E29" s="22" t="s">
        <v>28</v>
      </c>
      <c r="F29" s="14" t="s">
        <v>23</v>
      </c>
      <c r="G29" s="14">
        <v>4</v>
      </c>
      <c r="H29" s="23">
        <v>69000</v>
      </c>
    </row>
    <row r="30" spans="1:8" s="20" customFormat="1" ht="35.1" customHeight="1" x14ac:dyDescent="0.2">
      <c r="A30" s="13">
        <v>44456</v>
      </c>
      <c r="B30" s="14" t="s">
        <v>6</v>
      </c>
      <c r="C30" s="14" t="s">
        <v>54</v>
      </c>
      <c r="D30" s="22" t="s">
        <v>55</v>
      </c>
      <c r="E30" s="22" t="s">
        <v>28</v>
      </c>
      <c r="F30" s="14" t="s">
        <v>23</v>
      </c>
      <c r="G30" s="14">
        <v>3</v>
      </c>
      <c r="H30" s="23">
        <v>39600</v>
      </c>
    </row>
    <row r="31" spans="1:8" s="12" customFormat="1" ht="35.1" customHeight="1" x14ac:dyDescent="0.2">
      <c r="A31" s="13">
        <v>44462</v>
      </c>
      <c r="B31" s="14" t="s">
        <v>6</v>
      </c>
      <c r="C31" s="14" t="s">
        <v>56</v>
      </c>
      <c r="D31" s="22" t="s">
        <v>57</v>
      </c>
      <c r="E31" s="22" t="s">
        <v>28</v>
      </c>
      <c r="F31" s="14" t="s">
        <v>23</v>
      </c>
      <c r="G31" s="14">
        <v>4</v>
      </c>
      <c r="H31" s="23">
        <v>40000</v>
      </c>
    </row>
    <row r="32" spans="1:8" s="12" customFormat="1" ht="35.1" customHeight="1" x14ac:dyDescent="0.2">
      <c r="A32" s="13">
        <v>44463</v>
      </c>
      <c r="B32" s="14" t="s">
        <v>6</v>
      </c>
      <c r="C32" s="14" t="s">
        <v>58</v>
      </c>
      <c r="D32" s="22" t="s">
        <v>59</v>
      </c>
      <c r="E32" s="22" t="s">
        <v>28</v>
      </c>
      <c r="F32" s="14" t="s">
        <v>23</v>
      </c>
      <c r="G32" s="14">
        <v>4</v>
      </c>
      <c r="H32" s="23">
        <v>50000</v>
      </c>
    </row>
    <row r="33" spans="1:8" s="12" customFormat="1" ht="35.1" customHeight="1" x14ac:dyDescent="0.2">
      <c r="A33" s="13">
        <v>44448</v>
      </c>
      <c r="B33" s="14" t="s">
        <v>60</v>
      </c>
      <c r="C33" s="14" t="s">
        <v>30</v>
      </c>
      <c r="D33" s="22" t="s">
        <v>61</v>
      </c>
      <c r="E33" s="22" t="s">
        <v>28</v>
      </c>
      <c r="F33" s="14" t="s">
        <v>23</v>
      </c>
      <c r="G33" s="14">
        <v>4</v>
      </c>
      <c r="H33" s="23">
        <v>106320</v>
      </c>
    </row>
    <row r="34" spans="1:8" s="12" customFormat="1" ht="35.1" customHeight="1" x14ac:dyDescent="0.2">
      <c r="A34" s="13">
        <v>44462</v>
      </c>
      <c r="B34" s="14" t="s">
        <v>60</v>
      </c>
      <c r="C34" s="14" t="s">
        <v>62</v>
      </c>
      <c r="D34" s="22" t="s">
        <v>63</v>
      </c>
      <c r="E34" s="22" t="s">
        <v>22</v>
      </c>
      <c r="F34" s="14" t="s">
        <v>23</v>
      </c>
      <c r="G34" s="14">
        <v>3</v>
      </c>
      <c r="H34" s="23">
        <v>75000</v>
      </c>
    </row>
    <row r="35" spans="1:8" s="12" customFormat="1" ht="35.1" customHeight="1" x14ac:dyDescent="0.2">
      <c r="A35" s="13">
        <v>44463</v>
      </c>
      <c r="B35" s="14" t="s">
        <v>60</v>
      </c>
      <c r="C35" s="14" t="s">
        <v>64</v>
      </c>
      <c r="D35" s="22" t="s">
        <v>65</v>
      </c>
      <c r="E35" s="22" t="s">
        <v>22</v>
      </c>
      <c r="F35" s="14" t="s">
        <v>23</v>
      </c>
      <c r="G35" s="14">
        <v>4</v>
      </c>
      <c r="H35" s="23">
        <v>119000</v>
      </c>
    </row>
    <row r="36" spans="1:8" s="12" customFormat="1" ht="35.1" customHeight="1" x14ac:dyDescent="0.2">
      <c r="A36" s="13">
        <v>44463</v>
      </c>
      <c r="B36" s="14" t="s">
        <v>60</v>
      </c>
      <c r="C36" s="14" t="s">
        <v>88</v>
      </c>
      <c r="D36" s="22" t="s">
        <v>63</v>
      </c>
      <c r="E36" s="22" t="s">
        <v>22</v>
      </c>
      <c r="F36" s="14" t="s">
        <v>23</v>
      </c>
      <c r="G36" s="14">
        <v>2</v>
      </c>
      <c r="H36" s="23">
        <v>24000</v>
      </c>
    </row>
    <row r="37" spans="1:8" s="12" customFormat="1" ht="35.1" customHeight="1" x14ac:dyDescent="0.2">
      <c r="A37" s="13">
        <v>44467</v>
      </c>
      <c r="B37" s="14" t="s">
        <v>60</v>
      </c>
      <c r="C37" s="14" t="s">
        <v>88</v>
      </c>
      <c r="D37" s="22" t="s">
        <v>66</v>
      </c>
      <c r="E37" s="22" t="s">
        <v>22</v>
      </c>
      <c r="F37" s="14" t="s">
        <v>23</v>
      </c>
      <c r="G37" s="14">
        <v>4</v>
      </c>
      <c r="H37" s="23">
        <v>48000</v>
      </c>
    </row>
    <row r="38" spans="1:8" s="12" customFormat="1" ht="35.1" customHeight="1" x14ac:dyDescent="0.2">
      <c r="A38" s="13">
        <v>44467</v>
      </c>
      <c r="B38" s="14" t="s">
        <v>60</v>
      </c>
      <c r="C38" s="14" t="s">
        <v>67</v>
      </c>
      <c r="D38" s="22" t="s">
        <v>63</v>
      </c>
      <c r="E38" s="22" t="s">
        <v>22</v>
      </c>
      <c r="F38" s="14" t="s">
        <v>23</v>
      </c>
      <c r="G38" s="14">
        <v>3</v>
      </c>
      <c r="H38" s="23">
        <v>35000</v>
      </c>
    </row>
    <row r="39" spans="1:8" s="20" customFormat="1" ht="35.1" customHeight="1" x14ac:dyDescent="0.2">
      <c r="A39" s="13">
        <v>44440</v>
      </c>
      <c r="B39" s="14" t="s">
        <v>8</v>
      </c>
      <c r="C39" s="14" t="s">
        <v>69</v>
      </c>
      <c r="D39" s="22" t="s">
        <v>70</v>
      </c>
      <c r="E39" s="22" t="s">
        <v>28</v>
      </c>
      <c r="F39" s="14" t="s">
        <v>23</v>
      </c>
      <c r="G39" s="14">
        <v>4</v>
      </c>
      <c r="H39" s="23">
        <v>44000</v>
      </c>
    </row>
    <row r="40" spans="1:8" s="12" customFormat="1" ht="35.1" customHeight="1" x14ac:dyDescent="0.2">
      <c r="A40" s="15">
        <v>44441</v>
      </c>
      <c r="B40" s="16" t="s">
        <v>68</v>
      </c>
      <c r="C40" s="16" t="s">
        <v>71</v>
      </c>
      <c r="D40" s="24" t="s">
        <v>37</v>
      </c>
      <c r="E40" s="24" t="s">
        <v>28</v>
      </c>
      <c r="F40" s="16" t="s">
        <v>23</v>
      </c>
      <c r="G40" s="16">
        <v>4</v>
      </c>
      <c r="H40" s="25">
        <v>36000</v>
      </c>
    </row>
    <row r="41" spans="1:8" s="12" customFormat="1" ht="35.1" customHeight="1" x14ac:dyDescent="0.2">
      <c r="A41" s="15">
        <v>44442</v>
      </c>
      <c r="B41" s="16" t="s">
        <v>68</v>
      </c>
      <c r="C41" s="16" t="s">
        <v>72</v>
      </c>
      <c r="D41" s="24" t="s">
        <v>36</v>
      </c>
      <c r="E41" s="24" t="s">
        <v>28</v>
      </c>
      <c r="F41" s="16" t="s">
        <v>23</v>
      </c>
      <c r="G41" s="16">
        <v>4</v>
      </c>
      <c r="H41" s="25">
        <v>54000</v>
      </c>
    </row>
    <row r="42" spans="1:8" s="12" customFormat="1" ht="35.1" customHeight="1" x14ac:dyDescent="0.2">
      <c r="A42" s="15">
        <v>44445</v>
      </c>
      <c r="B42" s="16" t="s">
        <v>68</v>
      </c>
      <c r="C42" s="16" t="s">
        <v>71</v>
      </c>
      <c r="D42" s="24" t="s">
        <v>57</v>
      </c>
      <c r="E42" s="24" t="s">
        <v>28</v>
      </c>
      <c r="F42" s="16" t="s">
        <v>23</v>
      </c>
      <c r="G42" s="16">
        <v>4</v>
      </c>
      <c r="H42" s="25">
        <v>40000</v>
      </c>
    </row>
    <row r="43" spans="1:8" s="12" customFormat="1" ht="35.1" customHeight="1" x14ac:dyDescent="0.2">
      <c r="A43" s="15">
        <v>44446</v>
      </c>
      <c r="B43" s="16" t="s">
        <v>68</v>
      </c>
      <c r="C43" s="16" t="s">
        <v>73</v>
      </c>
      <c r="D43" s="24" t="s">
        <v>74</v>
      </c>
      <c r="E43" s="24" t="s">
        <v>28</v>
      </c>
      <c r="F43" s="16" t="s">
        <v>23</v>
      </c>
      <c r="G43" s="16">
        <v>4</v>
      </c>
      <c r="H43" s="25">
        <v>34000</v>
      </c>
    </row>
    <row r="44" spans="1:8" s="12" customFormat="1" ht="35.1" customHeight="1" x14ac:dyDescent="0.2">
      <c r="A44" s="13">
        <v>44456</v>
      </c>
      <c r="B44" s="14" t="s">
        <v>68</v>
      </c>
      <c r="C44" s="14" t="s">
        <v>75</v>
      </c>
      <c r="D44" s="22" t="s">
        <v>76</v>
      </c>
      <c r="E44" s="22" t="s">
        <v>28</v>
      </c>
      <c r="F44" s="14" t="s">
        <v>23</v>
      </c>
      <c r="G44" s="14">
        <v>4</v>
      </c>
      <c r="H44" s="23">
        <v>30000</v>
      </c>
    </row>
    <row r="45" spans="1:8" s="12" customFormat="1" ht="35.1" customHeight="1" x14ac:dyDescent="0.2">
      <c r="A45" s="13">
        <v>44462</v>
      </c>
      <c r="B45" s="14" t="s">
        <v>68</v>
      </c>
      <c r="C45" s="14" t="s">
        <v>30</v>
      </c>
      <c r="D45" s="22" t="s">
        <v>91</v>
      </c>
      <c r="E45" s="22" t="s">
        <v>81</v>
      </c>
      <c r="F45" s="14" t="s">
        <v>82</v>
      </c>
      <c r="G45" s="14">
        <v>4</v>
      </c>
      <c r="H45" s="23">
        <v>18000</v>
      </c>
    </row>
    <row r="46" spans="1:8" s="12" customFormat="1" ht="35.1" customHeight="1" x14ac:dyDescent="0.2">
      <c r="A46" s="18">
        <v>44462</v>
      </c>
      <c r="B46" s="19" t="s">
        <v>8</v>
      </c>
      <c r="C46" s="19" t="s">
        <v>77</v>
      </c>
      <c r="D46" s="26" t="s">
        <v>78</v>
      </c>
      <c r="E46" s="26" t="s">
        <v>28</v>
      </c>
      <c r="F46" s="19" t="s">
        <v>23</v>
      </c>
      <c r="G46" s="19">
        <v>4</v>
      </c>
      <c r="H46" s="27">
        <v>44000</v>
      </c>
    </row>
    <row r="47" spans="1:8" s="12" customFormat="1" ht="35.1" customHeight="1" x14ac:dyDescent="0.2">
      <c r="A47" s="13">
        <v>44469</v>
      </c>
      <c r="B47" s="14" t="s">
        <v>68</v>
      </c>
      <c r="C47" s="14" t="s">
        <v>30</v>
      </c>
      <c r="D47" s="22" t="s">
        <v>87</v>
      </c>
      <c r="E47" s="22" t="s">
        <v>81</v>
      </c>
      <c r="F47" s="14" t="s">
        <v>82</v>
      </c>
      <c r="G47" s="14">
        <v>3</v>
      </c>
      <c r="H47" s="23">
        <v>12800</v>
      </c>
    </row>
  </sheetData>
  <mergeCells count="2">
    <mergeCell ref="B1:H1"/>
    <mergeCell ref="A2:H2"/>
  </mergeCells>
  <phoneticPr fontId="3" type="noConversion"/>
  <printOptions horizontalCentered="1"/>
  <pageMargins left="0.2361111044883728" right="0.19680555164813995" top="0.78736108541488647" bottom="0.19680555164813995" header="0.51180553436279297" footer="0.5118055343627929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요약_9월</vt:lpstr>
      <vt:lpstr>상세내역_9월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2021-10-27T07:49:39Z</dcterms:created>
  <dcterms:modified xsi:type="dcterms:W3CDTF">2021-12-17T05:05:27Z</dcterms:modified>
</cp:coreProperties>
</file>